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T:\Gerência ESG e Resp.Social\ESG\5. Fornecedores\03. Programa de Gestão de Fornecedores\Coleta de dados de Fornecedores\"/>
    </mc:Choice>
  </mc:AlternateContent>
  <xr:revisionPtr revIDLastSave="0" documentId="13_ncr:1_{1955A4CC-3840-4F3A-BBC9-580876260796}" xr6:coauthVersionLast="47" xr6:coauthVersionMax="47" xr10:uidLastSave="{00000000-0000-0000-0000-000000000000}"/>
  <bookViews>
    <workbookView showSheetTabs="0" xWindow="-110" yWindow="-110" windowWidth="19420" windowHeight="10300" firstSheet="8" xr2:uid="{7FBD2FDC-C511-4D5F-BEC9-B1132E658469}"/>
  </bookViews>
  <sheets>
    <sheet name="Orientações Gerais" sheetId="18" r:id="rId1"/>
    <sheet name="Anexo I-Combustíveis" sheetId="14" r:id="rId2"/>
    <sheet name="Anexo II-Gases" sheetId="16" r:id="rId3"/>
    <sheet name="Anexo III-Mudança e Uso do Solo" sheetId="7" r:id="rId4"/>
    <sheet name="Anexo IV-Resíduos" sheetId="17" r:id="rId5"/>
    <sheet name="Anexo V-Efluentes" sheetId="12" r:id="rId6"/>
    <sheet name="Anexo VI-Energia Elétrica" sheetId="15" r:id="rId7"/>
    <sheet name="Anexo VII-Transp. e Logística" sheetId="6" r:id="rId8"/>
    <sheet name="Anexo VIII-Materiais e Insumos" sheetId="19" r:id="rId9"/>
    <sheet name="Anexo X-Água" sheetId="20" r:id="rId10"/>
    <sheet name="Anexo XI-Social" sheetId="21" r:id="rId11"/>
    <sheet name="Declaração" sheetId="22" r:id="rId12"/>
    <sheet name="Guia de Gestão Ambiental" sheetId="1" r:id="rId13"/>
    <sheet name="Análise Crítica de Desvios" sheetId="13" r:id="rId14"/>
    <sheet name="Listas" sheetId="11" state="hidden" r:id="rId15"/>
  </sheets>
  <externalReferences>
    <externalReference r:id="rId16"/>
  </externalReferences>
  <definedNames>
    <definedName name="_xlnm._FilterDatabase" localSheetId="4" hidden="1">'Anexo IV-Resíduos'!$D$6:$E$6</definedName>
    <definedName name="eflu_tipo_tratamento">[1]Listas!$BZ$3:$BZ$15</definedName>
    <definedName name="_xlnm.Print_Area" localSheetId="13">'Análise Crítica de Desvios'!$D$5:$L$19</definedName>
    <definedName name="_xlnm.Print_Area" localSheetId="1">'Anexo I-Combustíveis'!$D$2:$S$39</definedName>
    <definedName name="_xlnm.Print_Area" localSheetId="2">'Anexo II-Gases'!$D$2:$S$9</definedName>
    <definedName name="_xlnm.Print_Area" localSheetId="3">'Anexo III-Mudança e Uso do Solo'!$D$2:$R$31</definedName>
    <definedName name="_xlnm.Print_Area" localSheetId="4">'Anexo IV-Resíduos'!$D$2:$R$30</definedName>
    <definedName name="_xlnm.Print_Area" localSheetId="5">'Anexo V-Efluentes'!$D$2:$U$26</definedName>
    <definedName name="_xlnm.Print_Area" localSheetId="6">'Anexo VI-Energia Elétrica'!$D$2:$R$9</definedName>
    <definedName name="_xlnm.Print_Area" localSheetId="8">'Anexo VIII-Materiais e Insumos'!$D$2:$S$31</definedName>
    <definedName name="_xlnm.Print_Area" localSheetId="7">'Anexo VII-Transp. e Logística'!$D$2:$S$31</definedName>
    <definedName name="_xlnm.Print_Area" localSheetId="9">'Anexo X-Água'!$D$2:$R$45</definedName>
    <definedName name="_xlnm.Print_Area" localSheetId="10">'Anexo XI-Social'!$D$2:$P$24</definedName>
    <definedName name="_xlnm.Print_Area" localSheetId="11">Declaração!$D$2:$S$5</definedName>
    <definedName name="_xlnm.Print_Area" localSheetId="12">'Guia de Gestão Ambiental'!$D$5:$K$22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4" i="21" l="1"/>
  <c r="D33" i="21"/>
  <c r="D29" i="21"/>
  <c r="N34" i="12" l="1"/>
  <c r="N35" i="12"/>
  <c r="E17" i="21"/>
  <c r="E16" i="21"/>
  <c r="N116" i="12"/>
  <c r="N115" i="12"/>
  <c r="N114" i="12"/>
  <c r="N113" i="12"/>
  <c r="N112" i="12"/>
  <c r="N111" i="12"/>
  <c r="N110" i="12"/>
  <c r="N109" i="12"/>
  <c r="N108" i="12"/>
  <c r="N107" i="12"/>
  <c r="N106" i="12"/>
  <c r="N105" i="12"/>
  <c r="N104" i="12"/>
  <c r="N103" i="12"/>
  <c r="N102" i="12"/>
  <c r="N101" i="12"/>
  <c r="N100" i="12"/>
  <c r="N99" i="12"/>
  <c r="N98" i="12"/>
  <c r="N97" i="12"/>
  <c r="N96" i="12"/>
  <c r="N95" i="12"/>
  <c r="N94" i="12"/>
  <c r="N93" i="12"/>
  <c r="N92" i="12"/>
  <c r="N91" i="12"/>
  <c r="N90" i="12"/>
  <c r="N89" i="12"/>
  <c r="N88" i="12"/>
  <c r="N87" i="12"/>
  <c r="N86" i="12"/>
  <c r="N85" i="12"/>
  <c r="N84" i="12"/>
  <c r="N83" i="12"/>
  <c r="N82" i="12"/>
  <c r="N81" i="12"/>
  <c r="N80" i="12"/>
  <c r="N79" i="12"/>
  <c r="N78" i="12"/>
  <c r="N77" i="12"/>
  <c r="N76" i="12"/>
  <c r="N75" i="12"/>
  <c r="N74" i="12"/>
  <c r="N73" i="12"/>
  <c r="N72" i="12"/>
  <c r="N71" i="12"/>
  <c r="N70" i="12"/>
  <c r="N69" i="12"/>
  <c r="N68" i="12"/>
  <c r="N67" i="12"/>
  <c r="N66" i="12"/>
  <c r="N65" i="12"/>
  <c r="N64" i="12"/>
  <c r="N63" i="12"/>
  <c r="N62" i="12"/>
  <c r="N61" i="12"/>
  <c r="N60" i="12"/>
  <c r="N59" i="12"/>
  <c r="N58" i="12"/>
  <c r="N57" i="12"/>
  <c r="N56" i="12"/>
  <c r="N55" i="12"/>
  <c r="N54" i="12"/>
  <c r="N53" i="12"/>
  <c r="N52" i="12"/>
  <c r="N51" i="12"/>
  <c r="N50" i="12"/>
  <c r="N49" i="12"/>
  <c r="N48" i="12"/>
  <c r="N47" i="12"/>
  <c r="N46" i="12"/>
  <c r="N45" i="12"/>
  <c r="N44" i="12"/>
  <c r="N43" i="12"/>
  <c r="N42" i="12"/>
  <c r="N41" i="12"/>
  <c r="N40" i="12"/>
  <c r="N39" i="12"/>
  <c r="N38" i="12"/>
  <c r="N37" i="12"/>
  <c r="N36" i="12"/>
  <c r="N33" i="12"/>
  <c r="N32" i="12"/>
  <c r="N31" i="12"/>
  <c r="N30" i="12"/>
  <c r="D26" i="21" l="1"/>
  <c r="E21" i="21"/>
  <c r="D6" i="22"/>
  <c r="E18" i="21"/>
  <c r="E20" i="21"/>
  <c r="E19" i="21"/>
  <c r="M36" i="17"/>
  <c r="M37" i="17"/>
  <c r="M38" i="17"/>
  <c r="M39" i="17"/>
  <c r="M40" i="17"/>
  <c r="M41" i="17"/>
  <c r="M42" i="17"/>
  <c r="M43" i="17"/>
  <c r="M44" i="17"/>
  <c r="M45" i="17"/>
  <c r="M46" i="17"/>
  <c r="M47" i="17"/>
  <c r="M48" i="17"/>
  <c r="M49" i="17"/>
  <c r="M50" i="17"/>
  <c r="M51" i="17"/>
  <c r="M52" i="17"/>
  <c r="M53" i="17"/>
  <c r="M54" i="17"/>
  <c r="M55" i="17"/>
  <c r="M56" i="17"/>
  <c r="M57" i="17"/>
  <c r="M58" i="17"/>
  <c r="M59" i="17"/>
  <c r="M60" i="17"/>
  <c r="M61" i="17"/>
  <c r="M62" i="17"/>
  <c r="M63" i="17"/>
  <c r="M64" i="17"/>
  <c r="M65" i="17"/>
  <c r="M66" i="17"/>
  <c r="M67" i="17"/>
  <c r="M68" i="17"/>
  <c r="M69" i="17"/>
  <c r="M70" i="17"/>
  <c r="M71" i="17"/>
  <c r="M72" i="17"/>
  <c r="M73" i="17"/>
  <c r="M74" i="17"/>
  <c r="M75" i="17"/>
  <c r="M76" i="17"/>
  <c r="M77" i="17"/>
  <c r="M78" i="17"/>
  <c r="M79" i="17"/>
  <c r="M80" i="17"/>
  <c r="M81" i="17"/>
  <c r="M82" i="17"/>
  <c r="M83" i="17"/>
  <c r="M84" i="17"/>
  <c r="M85" i="17"/>
  <c r="M86" i="17"/>
  <c r="M87" i="17"/>
  <c r="M88" i="17"/>
  <c r="M89" i="17"/>
  <c r="M90" i="17"/>
  <c r="M91" i="17"/>
  <c r="M92" i="17"/>
  <c r="M93" i="17"/>
  <c r="M94" i="17"/>
  <c r="M95" i="17"/>
  <c r="M96" i="17"/>
  <c r="M97" i="17"/>
  <c r="M98" i="17"/>
  <c r="M99" i="17"/>
  <c r="M100" i="17"/>
  <c r="M101" i="17"/>
  <c r="M102" i="17"/>
  <c r="M103" i="17"/>
  <c r="M104" i="17"/>
  <c r="M105" i="17"/>
  <c r="M106" i="17"/>
  <c r="M107" i="17"/>
  <c r="M108" i="17"/>
  <c r="M109" i="17"/>
  <c r="M110" i="17"/>
  <c r="M111" i="17"/>
  <c r="M112" i="17"/>
  <c r="M113" i="17"/>
  <c r="M114" i="17"/>
  <c r="M115" i="17"/>
  <c r="M116" i="17"/>
  <c r="M117" i="17"/>
  <c r="M118" i="17"/>
  <c r="M119" i="17"/>
  <c r="Q44" i="20"/>
  <c r="P44" i="20"/>
  <c r="O44" i="20"/>
  <c r="N44" i="20"/>
  <c r="M44" i="20"/>
  <c r="L44" i="20"/>
  <c r="K44" i="20"/>
  <c r="J44" i="20"/>
  <c r="I44" i="20"/>
  <c r="H44" i="20"/>
  <c r="G44" i="20"/>
  <c r="F44" i="20"/>
  <c r="R43" i="20"/>
  <c r="R42" i="20"/>
  <c r="R41" i="20"/>
  <c r="Q37" i="20"/>
  <c r="P37" i="20"/>
  <c r="O37" i="20"/>
  <c r="N37" i="20"/>
  <c r="M37" i="20"/>
  <c r="L37" i="20"/>
  <c r="K37" i="20"/>
  <c r="J37" i="20"/>
  <c r="I37" i="20"/>
  <c r="H37" i="20"/>
  <c r="G37" i="20"/>
  <c r="F37" i="20"/>
  <c r="R36" i="20"/>
  <c r="R35" i="20"/>
  <c r="R34" i="20"/>
  <c r="R33" i="20"/>
  <c r="R32" i="20"/>
  <c r="R31" i="20"/>
  <c r="R30" i="20"/>
  <c r="R29" i="20"/>
  <c r="X9" i="20"/>
  <c r="X8" i="20"/>
  <c r="X7" i="20"/>
  <c r="T18" i="12"/>
  <c r="T19" i="12"/>
  <c r="T20" i="12"/>
  <c r="T21" i="12"/>
  <c r="T22" i="12"/>
  <c r="T23" i="12"/>
  <c r="T24" i="12"/>
  <c r="R30" i="19"/>
  <c r="Q30" i="19"/>
  <c r="P30" i="19"/>
  <c r="O30" i="19"/>
  <c r="N30" i="19"/>
  <c r="M30" i="19"/>
  <c r="L30" i="19"/>
  <c r="K30" i="19"/>
  <c r="J30" i="19"/>
  <c r="I30" i="19"/>
  <c r="H30" i="19"/>
  <c r="G30" i="19"/>
  <c r="S29" i="19"/>
  <c r="T29" i="19" s="1"/>
  <c r="S28" i="19"/>
  <c r="T28" i="19" s="1"/>
  <c r="S27" i="19"/>
  <c r="T27" i="19" s="1"/>
  <c r="S26" i="19"/>
  <c r="S25" i="19"/>
  <c r="T25" i="19" s="1"/>
  <c r="S24" i="19"/>
  <c r="T24" i="19" s="1"/>
  <c r="S23" i="19"/>
  <c r="T23" i="19" s="1"/>
  <c r="S22" i="19"/>
  <c r="T22" i="19" s="1"/>
  <c r="S21" i="19"/>
  <c r="T21" i="19" s="1"/>
  <c r="S20" i="19"/>
  <c r="T20" i="19" s="1"/>
  <c r="S19" i="19"/>
  <c r="T19" i="19" s="1"/>
  <c r="S18" i="19"/>
  <c r="T18" i="19" s="1"/>
  <c r="S17" i="19"/>
  <c r="T17" i="19" s="1"/>
  <c r="M34" i="17"/>
  <c r="M35" i="17"/>
  <c r="M33" i="17"/>
  <c r="T26" i="19" l="1"/>
  <c r="T30" i="19"/>
  <c r="F45" i="20"/>
  <c r="R44" i="20"/>
  <c r="H45" i="20"/>
  <c r="G45" i="20"/>
  <c r="I45" i="20"/>
  <c r="R37" i="20"/>
  <c r="M45" i="20"/>
  <c r="O45" i="20"/>
  <c r="L45" i="20"/>
  <c r="K45" i="20"/>
  <c r="J45" i="20"/>
  <c r="P45" i="20"/>
  <c r="Q45" i="20"/>
  <c r="N45" i="20"/>
  <c r="S30" i="19"/>
  <c r="Q28" i="17"/>
  <c r="P28" i="17"/>
  <c r="O28" i="17"/>
  <c r="N28" i="17"/>
  <c r="M28" i="17"/>
  <c r="L28" i="17"/>
  <c r="K28" i="17"/>
  <c r="J28" i="17"/>
  <c r="I28" i="17"/>
  <c r="H28" i="17"/>
  <c r="G28" i="17"/>
  <c r="F28" i="17"/>
  <c r="Q27" i="17"/>
  <c r="R27" i="17" s="1"/>
  <c r="Q26" i="17"/>
  <c r="R26" i="17" s="1"/>
  <c r="Q25" i="17"/>
  <c r="R25" i="17" s="1"/>
  <c r="Q24" i="17"/>
  <c r="R24" i="17" s="1"/>
  <c r="Q23" i="17"/>
  <c r="R23" i="17" s="1"/>
  <c r="Q22" i="17"/>
  <c r="R22" i="17" s="1"/>
  <c r="Q21" i="17"/>
  <c r="R21" i="17" s="1"/>
  <c r="Q20" i="17"/>
  <c r="R20" i="17" s="1"/>
  <c r="Q19" i="17"/>
  <c r="R19" i="17" s="1"/>
  <c r="Q18" i="17"/>
  <c r="R18" i="17" s="1"/>
  <c r="Q17" i="17"/>
  <c r="R17" i="17" s="1"/>
  <c r="Q16" i="17"/>
  <c r="R16" i="17" s="1"/>
  <c r="S25" i="16"/>
  <c r="R25" i="16"/>
  <c r="Q25" i="16"/>
  <c r="P25" i="16"/>
  <c r="O25" i="16"/>
  <c r="N25" i="16"/>
  <c r="M25" i="16"/>
  <c r="L25" i="16"/>
  <c r="K25" i="16"/>
  <c r="J25" i="16"/>
  <c r="I25" i="16"/>
  <c r="H25" i="16"/>
  <c r="T24" i="16"/>
  <c r="T23" i="16"/>
  <c r="T22" i="16"/>
  <c r="T21" i="16"/>
  <c r="T20" i="16"/>
  <c r="T19" i="16"/>
  <c r="T18" i="16"/>
  <c r="T17" i="16"/>
  <c r="R25" i="15"/>
  <c r="Q25" i="15"/>
  <c r="P25" i="15"/>
  <c r="O25" i="15"/>
  <c r="N25" i="15"/>
  <c r="M25" i="15"/>
  <c r="L25" i="15"/>
  <c r="K25" i="15"/>
  <c r="J25" i="15"/>
  <c r="I25" i="15"/>
  <c r="H25" i="15"/>
  <c r="G25" i="15"/>
  <c r="S24" i="15"/>
  <c r="S23" i="15"/>
  <c r="S22" i="15"/>
  <c r="S21" i="15"/>
  <c r="S20" i="15"/>
  <c r="S19" i="15"/>
  <c r="S18" i="15"/>
  <c r="S17" i="15"/>
  <c r="S38" i="14"/>
  <c r="R38" i="14"/>
  <c r="Q38" i="14"/>
  <c r="P38" i="14"/>
  <c r="O38" i="14"/>
  <c r="N38" i="14"/>
  <c r="M38" i="14"/>
  <c r="L38" i="14"/>
  <c r="K38" i="14"/>
  <c r="J38" i="14"/>
  <c r="I38" i="14"/>
  <c r="H38" i="14"/>
  <c r="T37" i="14"/>
  <c r="T36" i="14"/>
  <c r="T35" i="14"/>
  <c r="T34" i="14"/>
  <c r="T33" i="14"/>
  <c r="T32" i="14"/>
  <c r="T31" i="14"/>
  <c r="T30" i="14"/>
  <c r="S25" i="14"/>
  <c r="R25" i="14"/>
  <c r="Q25" i="14"/>
  <c r="P25" i="14"/>
  <c r="O25" i="14"/>
  <c r="N25" i="14"/>
  <c r="M25" i="14"/>
  <c r="L25" i="14"/>
  <c r="K25" i="14"/>
  <c r="J25" i="14"/>
  <c r="I25" i="14"/>
  <c r="H25" i="14"/>
  <c r="T24" i="14"/>
  <c r="T23" i="14"/>
  <c r="T22" i="14"/>
  <c r="T21" i="14"/>
  <c r="T20" i="14"/>
  <c r="T19" i="14"/>
  <c r="T18" i="14"/>
  <c r="T17" i="14"/>
  <c r="R45" i="20" l="1"/>
  <c r="R28" i="17"/>
  <c r="T25" i="14"/>
  <c r="T25" i="16"/>
  <c r="S25" i="15"/>
  <c r="T38" i="14"/>
  <c r="S25" i="12" l="1"/>
  <c r="R25" i="12"/>
  <c r="Q25" i="12"/>
  <c r="P25" i="12"/>
  <c r="O25" i="12"/>
  <c r="N25" i="12"/>
  <c r="M25" i="12"/>
  <c r="L25" i="12"/>
  <c r="K25" i="12"/>
  <c r="J25" i="12"/>
  <c r="I25" i="12"/>
  <c r="H25" i="12"/>
  <c r="T17" i="12"/>
  <c r="T25" i="12" s="1"/>
  <c r="Q37" i="7" l="1"/>
  <c r="P37" i="7"/>
  <c r="O37" i="7"/>
  <c r="N37" i="7"/>
  <c r="M37" i="7"/>
  <c r="L37" i="7"/>
  <c r="K37" i="7"/>
  <c r="J37" i="7"/>
  <c r="I37" i="7"/>
  <c r="H37" i="7"/>
  <c r="G37" i="7"/>
  <c r="F37" i="7"/>
  <c r="R36" i="7"/>
  <c r="R35" i="7"/>
  <c r="R34" i="7"/>
  <c r="Q30" i="7"/>
  <c r="P30" i="7"/>
  <c r="O30" i="7"/>
  <c r="N30" i="7"/>
  <c r="M30" i="7"/>
  <c r="L30" i="7"/>
  <c r="K30" i="7"/>
  <c r="J30" i="7"/>
  <c r="I30" i="7"/>
  <c r="H30" i="7"/>
  <c r="G30" i="7"/>
  <c r="F30" i="7"/>
  <c r="R29" i="7"/>
  <c r="R28" i="7"/>
  <c r="R27" i="7"/>
  <c r="R26" i="7"/>
  <c r="R25" i="7"/>
  <c r="R24" i="7"/>
  <c r="R23" i="7"/>
  <c r="R22" i="7"/>
  <c r="R21" i="7"/>
  <c r="R20" i="7"/>
  <c r="R19" i="7"/>
  <c r="R18" i="7"/>
  <c r="R17" i="7"/>
  <c r="R37" i="7" l="1"/>
  <c r="R30" i="7"/>
</calcChain>
</file>

<file path=xl/sharedStrings.xml><?xml version="1.0" encoding="utf-8"?>
<sst xmlns="http://schemas.openxmlformats.org/spreadsheetml/2006/main" count="2178" uniqueCount="955">
  <si>
    <t>1.RECURSOS HÍDRICOS / ÁGUA</t>
  </si>
  <si>
    <t>MATERIAIS, SERVIÇOS OU PRODUTOS</t>
  </si>
  <si>
    <t>TEMA</t>
  </si>
  <si>
    <t>LO</t>
  </si>
  <si>
    <t>Registro no CTF</t>
  </si>
  <si>
    <t>CTF</t>
  </si>
  <si>
    <t>Laudo da Análise (mensal) do LOTE  consumido</t>
  </si>
  <si>
    <t>NF do fornecimento</t>
  </si>
  <si>
    <t>Outorga</t>
  </si>
  <si>
    <t>Laudo de análise de água</t>
  </si>
  <si>
    <t>Hidrometro instalado</t>
  </si>
  <si>
    <t>Laudo de análise (mensal) de água, se consumo humano</t>
  </si>
  <si>
    <t>Hidrometro - Consumo no período (conforme outorga) e data de leitura</t>
  </si>
  <si>
    <t>Rede pública</t>
  </si>
  <si>
    <t>Caminhões Pipa</t>
  </si>
  <si>
    <t>* Manter documentos em  arquivo;
* Verificar a renovação da outorga e atendimento das condicionantes;</t>
  </si>
  <si>
    <t>* Manter o Laudo de potabilidade (Padrões a Portaria MS 2.914/2011) sempre disponível nas proximidades dos garrafões;
* Manter demais documentos em arquivo;</t>
  </si>
  <si>
    <t>* Manter documentos em  arquivo;
* Em caso de utilização para humectação de vias, recomenda-se SEMPRE verificar a possibilidade de água de reúso</t>
  </si>
  <si>
    <t>* Manter documentos em  arquivo;</t>
  </si>
  <si>
    <t xml:space="preserve">LO </t>
  </si>
  <si>
    <t>ANM/DNPM se aplicável</t>
  </si>
  <si>
    <t xml:space="preserve">Água de origem subterrânea ou superficial (captação) </t>
  </si>
  <si>
    <t>Areia, Brita,  Argila,  Saibro, Cascalho, entre outros minerais
Fornecimento de Cerâmicas</t>
  </si>
  <si>
    <t>Telhas</t>
  </si>
  <si>
    <t>LO do Fabricante</t>
  </si>
  <si>
    <t>Certificado de isenção de amianto</t>
  </si>
  <si>
    <t>* Manter documentos em  arquivo;
* Todas as telhas devem ser  livres de asbesto / amianto. Mesmo telhas de fibrocimento não são  aceitas.
* Manter documentos em  arquivo.</t>
  </si>
  <si>
    <t xml:space="preserve"> 2.RECURSOS MINERAIS</t>
  </si>
  <si>
    <t>3.RECURSOS FLORESTAIS</t>
  </si>
  <si>
    <t xml:space="preserve">Uso de madeira exótica </t>
  </si>
  <si>
    <t>Uso de madeira nativa</t>
  </si>
  <si>
    <t>ESCOPO</t>
  </si>
  <si>
    <t xml:space="preserve">Perfuração de poços </t>
  </si>
  <si>
    <t>Licença para perfuração</t>
  </si>
  <si>
    <t>EXECUÇÃO DE ATIVIDADES</t>
  </si>
  <si>
    <t>Relatório de execução</t>
  </si>
  <si>
    <t>Ponto de captação e autorização fundiária</t>
  </si>
  <si>
    <t>ASV, se aplicável</t>
  </si>
  <si>
    <t>ACMB, se aplicável</t>
  </si>
  <si>
    <t>Localização para aprovação prévia, com documentação fundária</t>
  </si>
  <si>
    <t>Bota-foras, jazidas dentro do poligono do projeto, em áreas adicionais</t>
  </si>
  <si>
    <t>Procedimentos de Meio Ambiente para execução</t>
  </si>
  <si>
    <t>Laudo da Análise (mensal) se consumo humano</t>
  </si>
  <si>
    <t>Estudos Ambientais apresentados</t>
  </si>
  <si>
    <t>Comprovação de cumprimento de condicionantes</t>
  </si>
  <si>
    <t>* Manter documentos em  arquivo;
* Verificar a renovação das licenças e atendimento das condicionantes;</t>
  </si>
  <si>
    <t>* Manter documentos em  arquivo;
* Verificar o atendimento de condicionantes;</t>
  </si>
  <si>
    <t>Supressão de vegetação</t>
  </si>
  <si>
    <t>DOF</t>
  </si>
  <si>
    <t>* Manter documentos em  arquivo;
* Manter cópias dos documentos disponíveis no site;</t>
  </si>
  <si>
    <t>Consumo no período (conforme NF)</t>
  </si>
  <si>
    <t>Controle de quantitativos (conforme NF)</t>
  </si>
  <si>
    <t>LIBERAÇÃO DO CONSUMO/ATIVIDADE</t>
  </si>
  <si>
    <t>CONTROLE MENSAL</t>
  </si>
  <si>
    <t>Lista de equipamentos utilizados (maquinario e motosseras)</t>
  </si>
  <si>
    <t>Licenças das Motosserrras</t>
  </si>
  <si>
    <t>Certificado de treinamento ambiental dos trabalhadores da frente</t>
  </si>
  <si>
    <t>Locais planejados para disposição de materiais - empilhamento</t>
  </si>
  <si>
    <t>Planejamento da execução das frentes - cronogramas de supressão e frentes</t>
  </si>
  <si>
    <t>Mapa atualizado da supressão</t>
  </si>
  <si>
    <t>Volume lenhoso gerado (st)</t>
  </si>
  <si>
    <t>Laudo de cubagem</t>
  </si>
  <si>
    <t xml:space="preserve">Termos de doação de madeira assinados, compativeis com o volume gerado </t>
  </si>
  <si>
    <t>Atualização das licenças de motosserra</t>
  </si>
  <si>
    <t>Relatório fotografico do material utilizado na recomposição (se aplicável)</t>
  </si>
  <si>
    <t>DOF e homologação de pátio</t>
  </si>
  <si>
    <t>Registros no CTF</t>
  </si>
  <si>
    <t>Relatórios com evidências do cumprimento dos procedimentos de meio ambiente</t>
  </si>
  <si>
    <t>4.CIMENTO/CONCRETO</t>
  </si>
  <si>
    <t>Operação de usinas de concreto</t>
  </si>
  <si>
    <t>Uso de cimento (fabricante) e concreto usinado</t>
  </si>
  <si>
    <t>Uso de estruturas de concreto (postes, manilhas, canaletas, entre outros)</t>
  </si>
  <si>
    <t>Uso de água ou gelo para consumo humano (mineral)</t>
  </si>
  <si>
    <t>Folha 1 de 1</t>
  </si>
  <si>
    <t>Jan</t>
  </si>
  <si>
    <t>Fev</t>
  </si>
  <si>
    <t>Mar</t>
  </si>
  <si>
    <t>Abr</t>
  </si>
  <si>
    <t>Mai</t>
  </si>
  <si>
    <t>Jun</t>
  </si>
  <si>
    <t>Jul</t>
  </si>
  <si>
    <t>Ago</t>
  </si>
  <si>
    <t>Set</t>
  </si>
  <si>
    <t>Out</t>
  </si>
  <si>
    <t>Nov</t>
  </si>
  <si>
    <t>Dez</t>
  </si>
  <si>
    <t>Recomposição Vegetal</t>
  </si>
  <si>
    <t xml:space="preserve">PRAD </t>
  </si>
  <si>
    <t>Relatórios com evidências do cumprimento do PRAD</t>
  </si>
  <si>
    <t>Quantitativos de areas recuperadas (ha)</t>
  </si>
  <si>
    <t xml:space="preserve">Mapa atualizado com recomposições de vegetação realizadas no mês </t>
  </si>
  <si>
    <t>Numero de mudas plantadas no período e espécies</t>
  </si>
  <si>
    <t>Data da Emissão:</t>
  </si>
  <si>
    <t>Data de Validade:</t>
  </si>
  <si>
    <t>m³</t>
  </si>
  <si>
    <t>DADOS BASE</t>
  </si>
  <si>
    <t>Ano vigência:</t>
  </si>
  <si>
    <t>TOTAL CONSUMIDO:</t>
  </si>
  <si>
    <t>Areia</t>
  </si>
  <si>
    <t>Argila</t>
  </si>
  <si>
    <t>Brita</t>
  </si>
  <si>
    <t>Nº LO</t>
  </si>
  <si>
    <t>Saibro</t>
  </si>
  <si>
    <t>Cascalho</t>
  </si>
  <si>
    <t>Cimento</t>
  </si>
  <si>
    <t>Outros</t>
  </si>
  <si>
    <t>INFORMAÇÕES SOBRE AS LICENÇAS UTILIZADAS</t>
  </si>
  <si>
    <t>Nº LO:</t>
  </si>
  <si>
    <t>Material:</t>
  </si>
  <si>
    <t>Fornecedor:</t>
  </si>
  <si>
    <t>Órgão emissor:</t>
  </si>
  <si>
    <t>Área suprimida (ha)</t>
  </si>
  <si>
    <t>CTF Motossera:</t>
  </si>
  <si>
    <t>ha</t>
  </si>
  <si>
    <t>Operador:</t>
  </si>
  <si>
    <t>TOTAL SUPRIMIDO (ha):</t>
  </si>
  <si>
    <t>Volume supressão - CUBAGEM (st)</t>
  </si>
  <si>
    <t>st</t>
  </si>
  <si>
    <t>Destino</t>
  </si>
  <si>
    <t>Doação</t>
  </si>
  <si>
    <t>Comercialização</t>
  </si>
  <si>
    <t>VOLUME SUPRESSÃO (st):</t>
  </si>
  <si>
    <t>5.METALURGIA</t>
  </si>
  <si>
    <t>Uso de estruturas metálicas (perfis/tubos)</t>
  </si>
  <si>
    <t>LO do fabricante</t>
  </si>
  <si>
    <t>6.COMBUSTÍVEL</t>
  </si>
  <si>
    <t>Uso de combustível (Diesel, Gasolina, GLP, Etanol, Querosene, outros)</t>
  </si>
  <si>
    <t>Operação de postos de abastecimento/armazenamento de combustíveis</t>
  </si>
  <si>
    <t>7.PRODUTOS OLEOSOS</t>
  </si>
  <si>
    <t>8.PRODUTOS QUIMICOS GERAIS</t>
  </si>
  <si>
    <t>LO - ORIGEM</t>
  </si>
  <si>
    <t>CTF - ORIGEM</t>
  </si>
  <si>
    <t>FISPQ do produto</t>
  </si>
  <si>
    <t>LO TRANSPORTE</t>
  </si>
  <si>
    <t>CTF - TRANSPORTE</t>
  </si>
  <si>
    <t>CIPP dos veículos - MOPP</t>
  </si>
  <si>
    <t>Plano de atendimento de emergência</t>
  </si>
  <si>
    <t>Ficha de emergência</t>
  </si>
  <si>
    <t>GUIA DE GESTÃO AMBIENTAL</t>
  </si>
  <si>
    <t>Uso de produtos oleosos</t>
  </si>
  <si>
    <t>Evidencias de ausência de PCB, se aplicável</t>
  </si>
  <si>
    <t>MOPP dos motoristas</t>
  </si>
  <si>
    <t>Licenças atualizadas dos fornecedores</t>
  </si>
  <si>
    <t>Licenças de transporte</t>
  </si>
  <si>
    <t>Troca de óleo de transformador es ou similar</t>
  </si>
  <si>
    <t>Coleta, transporte e re-refino de óleo usado</t>
  </si>
  <si>
    <t>Evidencias de ausência de PCB</t>
  </si>
  <si>
    <t>LO - TRANSPORTE</t>
  </si>
  <si>
    <t>LO - EXECUÇÃO</t>
  </si>
  <si>
    <t>Atendimento a norma ANTT de transporte de produtos químicos</t>
  </si>
  <si>
    <t>Registro na ANP</t>
  </si>
  <si>
    <t>Manifesto/certificado de coleta</t>
  </si>
  <si>
    <t>NF de transporte</t>
  </si>
  <si>
    <t>NF de destinação</t>
  </si>
  <si>
    <t>Aditivos, tintas, solventes, produtos químicos em geral</t>
  </si>
  <si>
    <t>Atendimento a norma ANTT 5.232/16</t>
  </si>
  <si>
    <t>FISPQ - Armazenamento</t>
  </si>
  <si>
    <t>NF de fornecimento</t>
  </si>
  <si>
    <t>CTF Ibama</t>
  </si>
  <si>
    <t>Treinamento de uso de produtos quimicos</t>
  </si>
  <si>
    <t>Armazenamento de produtos</t>
  </si>
  <si>
    <t>9. RESÍDUOS</t>
  </si>
  <si>
    <t>Armazenamento e destinação de resíduos não preigosos</t>
  </si>
  <si>
    <t>Armazenamento e destinação de resíduos preigosos</t>
  </si>
  <si>
    <t>MTR</t>
  </si>
  <si>
    <t>NF transporte</t>
  </si>
  <si>
    <t>LO destinação</t>
  </si>
  <si>
    <t>Certificado de destinação</t>
  </si>
  <si>
    <t>Laudo de caracetrização</t>
  </si>
  <si>
    <t>Geração mensal (kg)</t>
  </si>
  <si>
    <t>kg</t>
  </si>
  <si>
    <t>TOTAL GERADO:</t>
  </si>
  <si>
    <t>Tipo de resíduo licenciado:</t>
  </si>
  <si>
    <t>Serviço de Tratamento e destinação final de efluentes fora da planta</t>
  </si>
  <si>
    <t xml:space="preserve">Laudo de análise </t>
  </si>
  <si>
    <t>Volume gerado</t>
  </si>
  <si>
    <t>Fornecimento e higienização de Sanitários Químicos</t>
  </si>
  <si>
    <t>FISPQ dos produtos de higienização</t>
  </si>
  <si>
    <t>LO atualizadas dos fornecedores</t>
  </si>
  <si>
    <t>Instalação e operação de ETE</t>
  </si>
  <si>
    <t>Projeto com Memorial descritivo (NBR 7229 e NBR 13969)</t>
  </si>
  <si>
    <t>ART do projeto / dimensionamento</t>
  </si>
  <si>
    <t>Manual de operação</t>
  </si>
  <si>
    <t>Laudos de monitoramento mensal de parâmetros</t>
  </si>
  <si>
    <t>Lavagem de betoneiras</t>
  </si>
  <si>
    <t>Projeto com memorial descritivo do sistema de tratamento e reuso dos efluentes</t>
  </si>
  <si>
    <t>Relatório mensal com evidências do reuso da água;</t>
  </si>
  <si>
    <t>MTR resíduos decantação</t>
  </si>
  <si>
    <t>* Certificar-se que os locais de armazenamento de água (se aplicável) são seguros para evitar afogamento de fauna</t>
  </si>
  <si>
    <t>10. EFLUENTES</t>
  </si>
  <si>
    <t>11. CONTROLE DE PRAGAS</t>
  </si>
  <si>
    <t>Controle químico (inseticidas, fungicidas, herbicidas, bactericidas) de Vetores e pragas em geral (baratas, ratos, mosquitos, cupins, formigas, outros)</t>
  </si>
  <si>
    <t>Avaliação in loco por especialista;</t>
  </si>
  <si>
    <t>ART do projeto e receita agronomica</t>
  </si>
  <si>
    <t>LO da empresa de controle</t>
  </si>
  <si>
    <t>Registro no conselho de classe do resp. Técnico  pela empresa;</t>
  </si>
  <si>
    <t>ART do responsável técnico;</t>
  </si>
  <si>
    <t>FISPQ dos produtos químicos</t>
  </si>
  <si>
    <t>Evidencia de atendimento a normas locais.</t>
  </si>
  <si>
    <t>NF e ordem de serviço com telefone do centro de toxicologia e produtos utilizados</t>
  </si>
  <si>
    <t>Manifesto de resíduos ou documento da entrega de embalagens vazias;</t>
  </si>
  <si>
    <t>Documentos da empresa receptora embalagens</t>
  </si>
  <si>
    <t xml:space="preserve">Relatório de impacto ao meio ambiente e medidas de controle com ART </t>
  </si>
  <si>
    <t>12. EQUIPAMENTOS E VEICULOS</t>
  </si>
  <si>
    <t>Instalação e manutenção de geradores e outros equipamentos movidos à diesel</t>
  </si>
  <si>
    <t>Layout e MD para aprovação</t>
  </si>
  <si>
    <t>Plano de manutenção</t>
  </si>
  <si>
    <t>DOCUMENTAÇÃO DE MEIO AMBIENTE</t>
  </si>
  <si>
    <t>REQUISITOS DE MEIO AMBIENTE PARA EXECUÇÃO</t>
  </si>
  <si>
    <t>* Extintor e KIT de mitigação próximos;
* Contenção estanque (metal ou alvenaria) com capacidade de 110% do conteúdo</t>
  </si>
  <si>
    <t>Comprovantes de destinação de óleo usado;</t>
  </si>
  <si>
    <t>Medição de emissões atmosféricas com escala de RINGELMANN;</t>
  </si>
  <si>
    <t>Controle quantitativo mensal do consumo de combustíveis;</t>
  </si>
  <si>
    <t>Transporte de Funcionários</t>
  </si>
  <si>
    <t>Plano de monitoramento da frota com relação a emissões atmosféricas</t>
  </si>
  <si>
    <t>Medição mensal da frota na escala de RINGELMANN;</t>
  </si>
  <si>
    <t>Plano de Manutenção preventiva da frota de veiculos</t>
  </si>
  <si>
    <t>Uso de guindaste / tratores de esteira / munk / outras máquinas e equipamentos</t>
  </si>
  <si>
    <t>* Presença de extintor e KIT de mitigação.</t>
  </si>
  <si>
    <t>Comprovante de destinação de óleo usado;</t>
  </si>
  <si>
    <t>Serviços de poda</t>
  </si>
  <si>
    <t>13. ESTRUTURAS DE APOIO</t>
  </si>
  <si>
    <t>Operação de refeitórios/cozinhas</t>
  </si>
  <si>
    <t>LO, quando aplicável</t>
  </si>
  <si>
    <t>Análise da Água (Mín.2 vezes ao mês)</t>
  </si>
  <si>
    <t>Documentação de destinação de óleo da cozinha</t>
  </si>
  <si>
    <t>Documentação de transporte  (veículos e motoristas)</t>
  </si>
  <si>
    <t>LO Caminhões comboio</t>
  </si>
  <si>
    <t>LO posto de combustível</t>
  </si>
  <si>
    <t>Alvará de vigilância sanitária</t>
  </si>
  <si>
    <t>LO empresa responsavel pela higienização das caixas dágua</t>
  </si>
  <si>
    <t>Fossas sépticas</t>
  </si>
  <si>
    <t>Registro de inspeção e limpeza de fossa séptica</t>
  </si>
  <si>
    <t>Comprovantes de destinação de efluentes;</t>
  </si>
  <si>
    <t>PGRS</t>
  </si>
  <si>
    <t>Certificado de destinação OU Termos de doação</t>
  </si>
  <si>
    <t>* Realizar vistorias para verificação da necessidade de manutenções físicas nas estruturas e remoção de resíduos;
* Manter documentos em  arquivo;</t>
  </si>
  <si>
    <t>* Destinação de resíduos e tratamento de efluentes - vide itens específicos;
* Destinação sustentável do óleo de cozinha;
* A cozinha e refeitório devem possuir caixas de gordura;</t>
  </si>
  <si>
    <t>Caixas Separadoras de água e óleo</t>
  </si>
  <si>
    <t>Registro de inspeção e limpeza de SAO</t>
  </si>
  <si>
    <t>* Realizar vistoria mensal nas caixas separadoras de água e óleo com intuíto de verificar qualquer tipo de vazamaento;
* Presença de Kit Ambiental para uso imediato em caso de vazamento;</t>
  </si>
  <si>
    <t>* Manter documentos em  arquivo;
* Presença de Kit Ambiental para uso imediato em caso de vazamento;</t>
  </si>
  <si>
    <t>* Manter documentos em  arquivo;
* Presença de Kit Ambiental para uso imediato em caso de vazamento;
* O local de armazenamento de produtos químicos e perigosos deve possuir bacia de contenção com capacidade de 10% superior ao volume total estocado</t>
  </si>
  <si>
    <t>* Manter documentos em  arquivo;
* Manter proteção no solo para evitar qualquer tipo de contaminação;
* Presença de Kit Ambiental para uso imediato em caso de vazamento;
* O local de armazenamento de produtos químicos e perigosos deve possuir bacia de contenção com capacidade de 10% superior ao volume total estocado;</t>
  </si>
  <si>
    <t>* Manter FISPQ junto ao  produto armazenado;
* Manter arquivo base de FISPQs sempre que possível para substituição quando necessário;
* Manter evidências de treinamento de pessoal.
* Presença de Kit Ambiental para uso imediato em caso de vazamento;
* O local de armazenamento de produtos químicos e perigosos deve possuir bacia de contenção com capacidade de 10% superior ao volume total estocado;</t>
  </si>
  <si>
    <t>* Manter documentos em  arquivo;
* Presença de Kit Ambiental para uso imediato em caso de vazamento;
* O local de armazenamento de produtos químicos e perigosos deve possuir bacia de contenção com capacidade de 10% superior ao volume total estocado;</t>
  </si>
  <si>
    <t>*Avaliação in loco por especialista (agrônomo, entomologista, etc) para emissão de parecer técnico (ART):
1. Tipo de praga,
2. Produto aplicável a praga identificada;
3. quantidade do produto conforme nível de infestação
4. Medidas protetivas ao meio ambiente na aplicação e análise de risco ambiental
* Em determinados casos, quando a análise de risco, PBA, Licença ou outros indicar, é necessário consulta ou aviso prévio ao órgão ambiental.
* O local de armazenamento de produtos químicos e perigosos deve possuir bacia de contenção com capacidade de 10% superior ao volume total estocado;</t>
  </si>
  <si>
    <t>* Manter documentos em  arquivo;
* Presença de Kit Ambiental para uso imediato em caso de vazamento;
* O material de top-soil deve ser armazenado corretamente, para uso posterior na recuperação ambiental;</t>
  </si>
  <si>
    <t>* Presença de Kit Ambiental para uso imediato em caso de vazamento;
* O local de armazenamento de produtos químicos e perigosos deve possuir bacia de contenção com capacidade de 10% superior ao volume total estocado;
* A bacia de contenção deve possuir interligação com a caixa separadora de água e óleo, controlada por registro;
* A área de abastecimento deve possuir piso impermeável, com canaleta de direcionamento dos efluentes para caixa separadora de água e óleo;</t>
  </si>
  <si>
    <t>* Controle de particulados
* O local de armazenamento de produtos químicos e perigosos deve possuir bacia de contenção com capacidade de 10% superior ao volume total estocado;
* Solo do local de abastecimento do silo do caminhão betoneira, impermeável e com direcionamento fluvial para a bacia de decantação;
* A bacia de decantação da lavagem dos caminhões betoneiras deve possuir dimensionamento adequado de acordo com projeto e memorial descritivo, devidamente assinado por profissional competente, com emissão de ART</t>
  </si>
  <si>
    <t>NR 13</t>
  </si>
  <si>
    <t>CIPP e CIV dos veículos</t>
  </si>
  <si>
    <t>Plano de atendimento de emergência com rotograma.</t>
  </si>
  <si>
    <t xml:space="preserve">* Manter documentos em  arquivo;  </t>
  </si>
  <si>
    <t>Alvará Sanitario;</t>
  </si>
  <si>
    <t>Alvará de funcionamento;</t>
  </si>
  <si>
    <t>POP;</t>
  </si>
  <si>
    <t>CERTIDÃO DE REGULARIDADE.</t>
  </si>
  <si>
    <t>Laudo de dedetização;</t>
  </si>
  <si>
    <t xml:space="preserve">Alvará sanitário </t>
  </si>
  <si>
    <t>ANTT</t>
  </si>
  <si>
    <t>ANP</t>
  </si>
  <si>
    <t>Atualizações de LO</t>
  </si>
  <si>
    <t>* Manter documentos em  arquivo;
* Observar vencimento das LOs;</t>
  </si>
  <si>
    <t>NFs das Motosserras</t>
  </si>
  <si>
    <t>LO, caso não contemplada na licença do projeto</t>
  </si>
  <si>
    <t>Registro no CTF, caso LO seja distinta ao projeto</t>
  </si>
  <si>
    <t>CTF - Execução</t>
  </si>
  <si>
    <t>MOOP Motosserista</t>
  </si>
  <si>
    <t>NF</t>
  </si>
  <si>
    <t>LOs - atualização</t>
  </si>
  <si>
    <t>USO DE MATERIAIS/ SERVIÇOS</t>
  </si>
  <si>
    <t>LOs - destinação</t>
  </si>
  <si>
    <t>CEAPD Cadastro estadual de atividades potencialmente poluidoras</t>
  </si>
  <si>
    <t xml:space="preserve">* Manter documentos em  arquivo; 
* Realizar a limpeza  dos sanitarios quimicos  diariamento  1  (uma) vezes ao dia;
*   Obrigatoria o cadastramento das empresas no Sinir. </t>
  </si>
  <si>
    <t>Treinamento de pessoal QSMS EGP para partida, operação, manutenção e análise</t>
  </si>
  <si>
    <t xml:space="preserve">Relatório de consumo de combustíveis:
- Tipo de combustível
- Quantidade: em L ou m³
- Obejtivo do uso: (Veículos, equipamentos estacionários, equipamentos móveis, etc) </t>
  </si>
  <si>
    <t>Controle de consumo de água</t>
  </si>
  <si>
    <t>Consumo de recursos minerais</t>
  </si>
  <si>
    <t>Recursos florestais</t>
  </si>
  <si>
    <t>Resíduos sólidos</t>
  </si>
  <si>
    <t>Tipo de combustível</t>
  </si>
  <si>
    <t>Etanol</t>
  </si>
  <si>
    <t>Total</t>
  </si>
  <si>
    <t>Biodiesel (B100)</t>
  </si>
  <si>
    <t>Gás Natural Veicular (GNV)</t>
  </si>
  <si>
    <t>Gasolina Automotiva (comercial)</t>
  </si>
  <si>
    <t>Óleo Diesel (comercial)</t>
  </si>
  <si>
    <t>Outro (descrever ao lado)</t>
  </si>
  <si>
    <t>Unidade de medida</t>
  </si>
  <si>
    <t>Escolha um combustível da lista</t>
  </si>
  <si>
    <t>Unidades de medida</t>
  </si>
  <si>
    <t>tonelada</t>
  </si>
  <si>
    <t>litros</t>
  </si>
  <si>
    <t>Escolha uma unidade da lista</t>
  </si>
  <si>
    <t>Outra (descrever ao lado)</t>
  </si>
  <si>
    <t>Fonte (tipo de veículo):</t>
  </si>
  <si>
    <t>Fonte (tipo de equipamento):</t>
  </si>
  <si>
    <t>Consumo mensal</t>
  </si>
  <si>
    <t>Tipos de veículo</t>
  </si>
  <si>
    <t>Maquinário agricola (especificar ao lado)</t>
  </si>
  <si>
    <t>Escolha um veículo da lista</t>
  </si>
  <si>
    <t>Gerador</t>
  </si>
  <si>
    <t>Caldeira</t>
  </si>
  <si>
    <t>Forno</t>
  </si>
  <si>
    <t>Queimador</t>
  </si>
  <si>
    <t>Turbina</t>
  </si>
  <si>
    <t>Aquecedor</t>
  </si>
  <si>
    <t>Incinerador</t>
  </si>
  <si>
    <t>Motor</t>
  </si>
  <si>
    <t>Facho</t>
  </si>
  <si>
    <t>Draga</t>
  </si>
  <si>
    <t>Escolha um equipamento da lista</t>
  </si>
  <si>
    <t>Tipos de equipamento</t>
  </si>
  <si>
    <t>Se outro(a) nas colunas anteriores, descreva aqui</t>
  </si>
  <si>
    <t>Emissões fugitivas:</t>
  </si>
  <si>
    <t>Fonte de emissões fugitivas</t>
  </si>
  <si>
    <t>Escolha uma fonte da lista</t>
  </si>
  <si>
    <t>Transformador</t>
  </si>
  <si>
    <t>Disjuntor</t>
  </si>
  <si>
    <t>Capacitor</t>
  </si>
  <si>
    <t>Refrigeração Residencial</t>
  </si>
  <si>
    <t>Refrigeração de Transporte</t>
  </si>
  <si>
    <t>Refrigeração Industrial</t>
  </si>
  <si>
    <t>Frigoríficos</t>
  </si>
  <si>
    <t>Ar Condicionado Residencial / Comercial</t>
  </si>
  <si>
    <t>Refrigeração Comercial Individual</t>
  </si>
  <si>
    <t>Refrigeração Comercial Médio / Grande</t>
  </si>
  <si>
    <t>Extintor de Incêndio (recarga)</t>
  </si>
  <si>
    <t>Tipo de gás</t>
  </si>
  <si>
    <t>Gases (fugitivas)</t>
  </si>
  <si>
    <t>Dióxido de carbono (CO2)</t>
  </si>
  <si>
    <t>Metano (CH4)</t>
  </si>
  <si>
    <t>Óxido nitroso (N2O)</t>
  </si>
  <si>
    <t>HFC-23</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</si>
  <si>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</si>
  <si>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</si>
  <si>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</si>
  <si>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</si>
  <si>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</si>
  <si>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</si>
  <si>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</si>
  <si>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</si>
  <si>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</si>
  <si>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</si>
  <si>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</si>
  <si>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</si>
  <si>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</si>
  <si>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</si>
  <si>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</si>
  <si>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</si>
  <si>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</si>
  <si>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</si>
  <si>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Hexafluoreto de enxofre (SF6)</t>
  </si>
  <si>
    <t>Trifluoreto de nitrogênio (NF3)</t>
  </si>
  <si>
    <t>PFC-14</t>
  </si>
  <si>
    <t>PFC-116</t>
  </si>
  <si>
    <t>PFC-218</t>
  </si>
  <si>
    <t>PFC-318</t>
  </si>
  <si>
    <t>PFC-3-1-10</t>
  </si>
  <si>
    <t>PFC-4-1-12</t>
  </si>
  <si>
    <t>PFC-5-1-14</t>
  </si>
  <si>
    <t>PFC-9-1-18</t>
  </si>
  <si>
    <t>Trifluorometil pentafluoreto de enxofre</t>
  </si>
  <si>
    <t>Perfluorociclopropano</t>
  </si>
  <si>
    <t>Escolha um gás da lista</t>
  </si>
  <si>
    <t>Recarga de gás refrigerante, de extintor ou gás isolante (ex.: hexafluoreto de enxofre SF6);
(i) liberações da produção, processamento, transmissão, armazenagem e uso de combustíveis e (ii) liberações não intencionais de substâncias que não passem por chaminés, drenos, tubos de escape ou outra abertura funcionalmente equivalente, tais como liberação de hexafluoreto de enxofre (SF6) em equipamentos elétricos, vazamento de hidrofluorcarbonos (HFCs) durante o uso de equipamento de refrigeração e ar condicionado e vazamento de metano (CH4) no transporte de gás natural;</t>
  </si>
  <si>
    <t>Aço</t>
  </si>
  <si>
    <t>UF</t>
  </si>
  <si>
    <t>RO</t>
  </si>
  <si>
    <t>AC</t>
  </si>
  <si>
    <t>AM</t>
  </si>
  <si>
    <t>RR</t>
  </si>
  <si>
    <t>PA</t>
  </si>
  <si>
    <t>AP</t>
  </si>
  <si>
    <t>TO</t>
  </si>
  <si>
    <t>MA</t>
  </si>
  <si>
    <t>PI</t>
  </si>
  <si>
    <t>CE</t>
  </si>
  <si>
    <t>RN</t>
  </si>
  <si>
    <t>PB</t>
  </si>
  <si>
    <t>PE</t>
  </si>
  <si>
    <t>AL</t>
  </si>
  <si>
    <t>SE</t>
  </si>
  <si>
    <t>BA</t>
  </si>
  <si>
    <t>MG</t>
  </si>
  <si>
    <t>ES</t>
  </si>
  <si>
    <t>RJ</t>
  </si>
  <si>
    <t>SP</t>
  </si>
  <si>
    <t>PR</t>
  </si>
  <si>
    <t>SC</t>
  </si>
  <si>
    <t>RS</t>
  </si>
  <si>
    <t>MS</t>
  </si>
  <si>
    <t>MT</t>
  </si>
  <si>
    <t>GO</t>
  </si>
  <si>
    <t>DF</t>
  </si>
  <si>
    <t>Escolha uma UF na lista</t>
  </si>
  <si>
    <t>Digestor anaeróbio</t>
  </si>
  <si>
    <t>Lodo ativado</t>
  </si>
  <si>
    <t>Fossa séptica</t>
  </si>
  <si>
    <t>Reator anaeróbio</t>
  </si>
  <si>
    <t>Lagoa anaeróbia</t>
  </si>
  <si>
    <t>Lagoa facultativa</t>
  </si>
  <si>
    <t>Lagoa mista</t>
  </si>
  <si>
    <t>Lagoa de maturação</t>
  </si>
  <si>
    <t>Fossa séptica condominial</t>
  </si>
  <si>
    <t>Lançamento em cursos d'água com coleta</t>
  </si>
  <si>
    <t>Fossas secas</t>
  </si>
  <si>
    <t>Vala aberta</t>
  </si>
  <si>
    <t>Lançamento em cursos d'água sem coleta</t>
  </si>
  <si>
    <t>Fonte: MCTI, 2020.</t>
  </si>
  <si>
    <t>Referências:</t>
  </si>
  <si>
    <t>VIEIRA, S. M. M.; ALVES, J. W. S. Emissões de metano no tratamento e na disposição de resíduos – Relatório de Referência. Brasília: MCT, 2006. 86 p.</t>
  </si>
  <si>
    <t>https://www.gov.br/mcti/pt-br/acompanhe-o-mcti/sirene/publicacoes/relatorios-de-referencia-setorial/pdf/invetario4/rr_4cn_residuos_final_set2020.pdf</t>
  </si>
  <si>
    <t>Escolha um tipo de tratamento na lista</t>
  </si>
  <si>
    <t>Escolha um tipo de resíduo na lista</t>
  </si>
  <si>
    <t>Tipos de tratamento de Efluente</t>
  </si>
  <si>
    <t>Tipo de Resíduo Sólido</t>
  </si>
  <si>
    <t>Unidade</t>
  </si>
  <si>
    <t>Componente orgânico degradável do efluente</t>
  </si>
  <si>
    <t>Escolha a unidade</t>
  </si>
  <si>
    <r>
      <t>kgDQO/m</t>
    </r>
    <r>
      <rPr>
        <vertAlign val="superscript"/>
        <sz val="10"/>
        <rFont val="Calibri Light"/>
        <family val="2"/>
      </rPr>
      <t>3</t>
    </r>
  </si>
  <si>
    <r>
      <t>kgDBO/m</t>
    </r>
    <r>
      <rPr>
        <vertAlign val="superscript"/>
        <sz val="10"/>
        <rFont val="Calibri Light"/>
        <family val="2"/>
      </rPr>
      <t>3</t>
    </r>
  </si>
  <si>
    <t>TOTAL gerado:</t>
  </si>
  <si>
    <t>Tipo de efluente gerado</t>
  </si>
  <si>
    <t>DBO | DQO</t>
  </si>
  <si>
    <t>Nº da Portaria de Outorga</t>
  </si>
  <si>
    <t>Volume gerado mensal (m³)</t>
  </si>
  <si>
    <t>Acetileno</t>
  </si>
  <si>
    <t>Alcatrão</t>
  </si>
  <si>
    <t>Asfaltos</t>
  </si>
  <si>
    <t>Carvão Metalúrgico Importado</t>
  </si>
  <si>
    <t>Carvão Metalúrgico Nacional</t>
  </si>
  <si>
    <t>Carvão Vapor 3100 kcal / kg</t>
  </si>
  <si>
    <t>Carvão Vapor 3300 kcal / kg</t>
  </si>
  <si>
    <t>Carvão Vapor 3700 kcal / kg</t>
  </si>
  <si>
    <t>Carvão Vapor 4200 kcal / kg</t>
  </si>
  <si>
    <t>Carvão Vapor 4500 kcal / kg</t>
  </si>
  <si>
    <t>Carvão Vapor 4700 kcal / kg</t>
  </si>
  <si>
    <t>Carvão Vapor 5200 kcal / kg</t>
  </si>
  <si>
    <t>Carvão Vapor 5900 kcal / kg</t>
  </si>
  <si>
    <t>Carvão Vapor 6000 kcal / kg</t>
  </si>
  <si>
    <t>Carvão Vapor sem Especificação</t>
  </si>
  <si>
    <t>Coque de Carvão Mineral</t>
  </si>
  <si>
    <t>Coque de Petróleo</t>
  </si>
  <si>
    <t>Etano</t>
  </si>
  <si>
    <t>Gás de Coqueria</t>
  </si>
  <si>
    <t>Gás de Refinaria</t>
  </si>
  <si>
    <t>Gás Liquefeito de Petróleo (GLP)</t>
  </si>
  <si>
    <t>Gás Natural Seco</t>
  </si>
  <si>
    <t>Gás Natural Úmido</t>
  </si>
  <si>
    <t>Gasolina de Aviação</t>
  </si>
  <si>
    <t>Líquidos de Gás Natural (LGN)</t>
  </si>
  <si>
    <t>Lubrificantes</t>
  </si>
  <si>
    <t>Nafta</t>
  </si>
  <si>
    <t>Óleo Combustível</t>
  </si>
  <si>
    <t>Óleo de Xisto</t>
  </si>
  <si>
    <t>Óleos Residuais</t>
  </si>
  <si>
    <t>Outros Produtos de Petróleo</t>
  </si>
  <si>
    <t>Parafina</t>
  </si>
  <si>
    <t>Petróleo Bruto</t>
  </si>
  <si>
    <t>Querosene de Aviação</t>
  </si>
  <si>
    <t>Querosene Iluminante</t>
  </si>
  <si>
    <t>Resíduos Industriais</t>
  </si>
  <si>
    <t>Resíduos Municipais (fração não-biomassa)</t>
  </si>
  <si>
    <t>Solventes</t>
  </si>
  <si>
    <t>Turfa</t>
  </si>
  <si>
    <t>Xisto Betuminoso e Areias Betuminosas</t>
  </si>
  <si>
    <t>Recurso</t>
  </si>
  <si>
    <r>
      <t xml:space="preserve">Tipo </t>
    </r>
    <r>
      <rPr>
        <b/>
        <i/>
        <sz val="8"/>
        <color theme="1"/>
        <rFont val="Calibri["/>
      </rPr>
      <t>(ex.: Cimento CP II)</t>
    </r>
    <r>
      <rPr>
        <b/>
        <sz val="10"/>
        <color theme="1"/>
        <rFont val="Calibri["/>
      </rPr>
      <t xml:space="preserve"> e outras informações / características</t>
    </r>
  </si>
  <si>
    <t xml:space="preserve">IRREGULARIDADE </t>
  </si>
  <si>
    <t>Classificação de risco</t>
  </si>
  <si>
    <t>Baixo Risco</t>
  </si>
  <si>
    <t>L</t>
  </si>
  <si>
    <t>H</t>
  </si>
  <si>
    <t xml:space="preserve">Falta de hidrometro instalado, laudo de analise, controle de consumo de água </t>
  </si>
  <si>
    <t xml:space="preserve">Baixo Risco </t>
  </si>
  <si>
    <t>Consumo de água em divergência com a outorga (volume superior ou finalidade divergente)</t>
  </si>
  <si>
    <t>Consumo de água sem outorga e/ou licença ambiental</t>
  </si>
  <si>
    <t>Origem</t>
  </si>
  <si>
    <t>Licença, controle de consumo, CTF etc etc</t>
  </si>
  <si>
    <t>Falta de documentação básica: Falta de laudo de analise, controle de consumo, registro</t>
  </si>
  <si>
    <t>Tipo de Incidente</t>
  </si>
  <si>
    <t>Classificação no SGA</t>
  </si>
  <si>
    <t>Deficiencia de controles adequados</t>
  </si>
  <si>
    <t>Condição Insegura</t>
  </si>
  <si>
    <t>Desvio</t>
  </si>
  <si>
    <t xml:space="preserve">Descrição </t>
  </si>
  <si>
    <t>Incidente</t>
  </si>
  <si>
    <t>Operar sem laudo, licenla aplicavel</t>
  </si>
  <si>
    <t>Falta de autorizações proprietario ou relatorio de execuão</t>
  </si>
  <si>
    <t>Baixo Risco - Finalidade divergênte ou volume insignificante (até 10%) sem potencial de impacto ambiental</t>
  </si>
  <si>
    <t xml:space="preserve"> M</t>
  </si>
  <si>
    <t>Medio Risco - Consumo com volume superior a 10% de divergencia em relação ao licenciado, sem afetar disponibilidade hidrica das localidades</t>
  </si>
  <si>
    <t>Alto Risco - Consumo superior a capacidade outorgada que apresentou impacto na disponibilidade hidrica local</t>
  </si>
  <si>
    <t>Acidente</t>
  </si>
  <si>
    <t>Não conformidade</t>
  </si>
  <si>
    <t>Medio Risco -Não afetou a disponibilidade hidrica das localidades</t>
  </si>
  <si>
    <t>Medio Risco - Sem danos ao meio ambiente</t>
  </si>
  <si>
    <t>Falta de licença para perfuração ou perfuração em local errado</t>
  </si>
  <si>
    <t>Falta de registro no CTF, NFs, controles de consmo, entre outros</t>
  </si>
  <si>
    <t>Falta de Licença e/ou autorização da ANM (quando aplicavel)</t>
  </si>
  <si>
    <t>Medio Risco -Não causou danos ambientais (sem supressão) ou quando é possivel mitigar ou reverter (PRAD)</t>
  </si>
  <si>
    <t>Alto Risco - Supressão irregular, danos irreverssiveis ao meio ambiente realizados sem licença ambiental</t>
  </si>
  <si>
    <t>Areia, Brita,  Argila,  Saibro, Cascalho, entre outros minerais
Fornecimento de Cerâmicas
Telhas</t>
  </si>
  <si>
    <t>Falta de DOF, CTF, licença do fabricante, controle de quantitativos</t>
  </si>
  <si>
    <t>Falta de licença do fabricante, registro no CTF, NFs, controles de consmo, entre outros</t>
  </si>
  <si>
    <t>Uso de madeira nativa ou exotica</t>
  </si>
  <si>
    <t>Falta de disponibilidação de lista de equipamentos utilizados (maquinario e motosseras), licença das motosseras, registro no CTF, NFs das motosserrras, procedimentos para execução, certificados de treinamento, controle de volume lenhoso, liberação de frentes</t>
  </si>
  <si>
    <t>Execução inadequada, em área licenciada mas em desconformidade com relação aos programas ambientais (sem resgate de fauna, sem enleiramento, etc) aprovados ou execução inadequada sem devida licença ambiental</t>
  </si>
  <si>
    <t>Supressão de vegetação ou serviços de poda</t>
  </si>
  <si>
    <t>Uso de cimento (fabricante) e concreto usinado
Uso de estruturas de concreto (postes, manilhas, canaletas, entre outros)</t>
  </si>
  <si>
    <t xml:space="preserve">Operação inadequada em desconformidade com a licença ambiental ou falta de Licença </t>
  </si>
  <si>
    <t>Alto Risco - Ocasionou danos ambientais irreversiveis, não passiveis de mitigação</t>
  </si>
  <si>
    <t>Falta de LO do Fabricante</t>
  </si>
  <si>
    <t>Falta de documentação adequada (LO origem, LO transporte, CIPP, CIV, ANTT, MOPP dos motoristas, controle de quantitativos, fichas de emergencia, FISPQ, etc)</t>
  </si>
  <si>
    <t>Operação inadequada</t>
  </si>
  <si>
    <t>Ocorrencia de vazamentos ou abastecimentos irregulares</t>
  </si>
  <si>
    <t>Falta de documentação adequada (CIPP, CIV, ANTT, MOPP dos motoristas, controle de quantitativos, fichas de emergencia, FISPQ, etc)</t>
  </si>
  <si>
    <t>Falta de licença ambiental para operação do posto ou ocorrencia de vazamentos, armazenamento inadequado ou em desconformidade com o projeto aprovado</t>
  </si>
  <si>
    <t>Baixo Risco - Execução inadequada em relação aos programas aprovados, sem danos ambientais</t>
  </si>
  <si>
    <t xml:space="preserve">Medio Risco -Desvios em relação á area autorizada passiveis de mitigação ou reversão com PRAD </t>
  </si>
  <si>
    <t>Baixo  -Não causou danos ambientais, contaminações ou danos passiveis de mitigação</t>
  </si>
  <si>
    <t>Medio Risco - Causou danos ambientais passiveis de mitigação</t>
  </si>
  <si>
    <t>Falta de documentação adequada (CTF, controles adequados, procedimento aprovado, FISPQ)</t>
  </si>
  <si>
    <t>Falta de documentação adequada (ANP, MOOP, CTF, etc)</t>
  </si>
  <si>
    <t>Falta de documentação adequada (FISPQ, CTF, tabela de compatibilidade, certificado de treinamento, controles de cosumo, acesso etc)</t>
  </si>
  <si>
    <t>Falta de documentação adequada ( controle de quantitativos, fichas de emergencia, FISPQ, etc)</t>
  </si>
  <si>
    <t>Armazenamento inadequado ou em desconformidade com o projeto aprovado, ou ocorrencia de vazamentos e acidedentes</t>
  </si>
  <si>
    <t>Falta de documentação adequada ( PGRS, Inventario de residuos, documentação de controle, certificados de destinação, laudos de caracterização, plano de atendimento a amergencia, CTF, etc)</t>
  </si>
  <si>
    <t>Falta de documentação adequada (LO do destinador, CTF, NF de transporte, caminhão, laudo de analise, controle de volume etc)</t>
  </si>
  <si>
    <t>Falta de documentação adequada (FISP1, alvara santitario, licença, ctf, MTR, controle de geração, laudo de analise, certificado de destinação, etc)</t>
  </si>
  <si>
    <t>Instalação e operação de ETE
Fossas Septicas 
Caixas separadoras de água e Oleo
Lavagem de bentoneiras</t>
  </si>
  <si>
    <t>Falta de documentação adequada (registro de limpeza, controles, analises, licenças da ETE, etc)</t>
  </si>
  <si>
    <t>Operação em desconformidade com o projeto aprovado, ou ocorrencia de vazamentos e acidedentes</t>
  </si>
  <si>
    <t>Falta de documentação adequada (rART, LO, FISP1, Evidencias)</t>
  </si>
  <si>
    <t>Falta de documentação adequada (Plano de manutenção de frota, inspeção, controle de fumação)</t>
  </si>
  <si>
    <t>Transporte de Funcionários
Uso de guindaste / tratores de esteira / munk / outras máquinas e equipamentos</t>
  </si>
  <si>
    <t>Falta de documentação adequada (Alvara de funcionamento, sanitário, certidao de regularidade, Higienização de caizas e etc)</t>
  </si>
  <si>
    <t>R-400</t>
  </si>
  <si>
    <t>R-401A</t>
  </si>
  <si>
    <t>R-401B</t>
  </si>
  <si>
    <t>R-401C</t>
  </si>
  <si>
    <t>R-402A</t>
  </si>
  <si>
    <t>R-402B</t>
  </si>
  <si>
    <t>R-403A</t>
  </si>
  <si>
    <t>R-403B</t>
  </si>
  <si>
    <t>R-404A</t>
  </si>
  <si>
    <t>R-405A</t>
  </si>
  <si>
    <t>R-406A</t>
  </si>
  <si>
    <t>R-407A</t>
  </si>
  <si>
    <t>R-407B</t>
  </si>
  <si>
    <t>R-407C</t>
  </si>
  <si>
    <t>R-407D</t>
  </si>
  <si>
    <t>R-407E</t>
  </si>
  <si>
    <t>R-407F</t>
  </si>
  <si>
    <t>R-407G</t>
  </si>
  <si>
    <t>R-407H</t>
  </si>
  <si>
    <t>R-407I</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</si>
  <si>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</si>
  <si>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</si>
  <si>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</si>
  <si>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</si>
  <si>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</si>
  <si>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</si>
  <si>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</si>
  <si>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</si>
  <si>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</si>
  <si>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</si>
  <si>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</si>
  <si>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</si>
  <si>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</si>
  <si>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</si>
  <si>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</si>
  <si>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</si>
  <si>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</si>
  <si>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</si>
  <si>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</si>
  <si>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</si>
  <si>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</si>
  <si>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</si>
  <si>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</si>
  <si>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</si>
  <si>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</si>
  <si>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</si>
  <si>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</si>
  <si>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</si>
  <si>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</si>
  <si>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</si>
  <si>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</si>
  <si>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</si>
  <si>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</si>
  <si>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</si>
  <si>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</si>
  <si>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</si>
  <si>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</si>
  <si>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</si>
  <si>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</si>
  <si>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R-433B</t>
  </si>
  <si>
    <t>R-433C</t>
  </si>
  <si>
    <t>R-434A</t>
  </si>
  <si>
    <t>R-435A</t>
  </si>
  <si>
    <t>R-436A</t>
  </si>
  <si>
    <t>R-436B</t>
  </si>
  <si>
    <t>R-436C</t>
  </si>
  <si>
    <t>R-437A</t>
  </si>
  <si>
    <t>R-438A</t>
  </si>
  <si>
    <t>R-439A</t>
  </si>
  <si>
    <t>R-440A</t>
  </si>
  <si>
    <t>R-441A</t>
  </si>
  <si>
    <t>R-442A</t>
  </si>
  <si>
    <t>R-443A</t>
  </si>
  <si>
    <t>R-444A</t>
  </si>
  <si>
    <t>R-444B</t>
  </si>
  <si>
    <t>R-445A</t>
  </si>
  <si>
    <t>R-446A</t>
  </si>
  <si>
    <t>R-447A</t>
  </si>
  <si>
    <t>R-447B</t>
  </si>
  <si>
    <t>R-448A</t>
  </si>
  <si>
    <t>R-449A</t>
  </si>
  <si>
    <t>R-449B</t>
  </si>
  <si>
    <t>R-449C</t>
  </si>
  <si>
    <t>R-450A</t>
  </si>
  <si>
    <t>R-451A</t>
  </si>
  <si>
    <t>R-451B</t>
  </si>
  <si>
    <t>R-452A</t>
  </si>
  <si>
    <t>R-452B</t>
  </si>
  <si>
    <t>R-452C</t>
  </si>
  <si>
    <t>R-453A</t>
  </si>
  <si>
    <t>R-454A</t>
  </si>
  <si>
    <t>R-454B</t>
  </si>
  <si>
    <t>R-454C</t>
  </si>
  <si>
    <t>R-455A</t>
  </si>
  <si>
    <t>R-456A</t>
  </si>
  <si>
    <t>R-457A</t>
  </si>
  <si>
    <t>R-458A</t>
  </si>
  <si>
    <t>R-459A</t>
  </si>
  <si>
    <t>R-459B</t>
  </si>
  <si>
    <t>R-460A</t>
  </si>
  <si>
    <t>R-460B</t>
  </si>
  <si>
    <t>R-460C</t>
  </si>
  <si>
    <t>R-461A</t>
  </si>
  <si>
    <t>R-462A</t>
  </si>
  <si>
    <t>R-463A</t>
  </si>
  <si>
    <t>R-464A</t>
  </si>
  <si>
    <t>R-465A</t>
  </si>
  <si>
    <t>R-500</t>
  </si>
  <si>
    <t>R-501</t>
  </si>
  <si>
    <t>R-502</t>
  </si>
  <si>
    <t>R-503</t>
  </si>
  <si>
    <t>R-504</t>
  </si>
  <si>
    <t>R-505</t>
  </si>
  <si>
    <t>R-506</t>
  </si>
  <si>
    <t>R-507 ou R-507A</t>
  </si>
  <si>
    <t>R-508A</t>
  </si>
  <si>
    <t>R-508B</t>
  </si>
  <si>
    <t>R-509 ou R-509A</t>
  </si>
  <si>
    <t>R-510A</t>
  </si>
  <si>
    <t>R-511A</t>
  </si>
  <si>
    <t>R-512A</t>
  </si>
  <si>
    <t>R-513A</t>
  </si>
  <si>
    <t>R-513B</t>
  </si>
  <si>
    <t>R-514A</t>
  </si>
  <si>
    <t>R-515A</t>
  </si>
  <si>
    <t>R-516A</t>
  </si>
  <si>
    <t>Responsável</t>
  </si>
  <si>
    <t>Quantidade (kg)</t>
  </si>
  <si>
    <t>Empresa (Gerador no MTR)</t>
  </si>
  <si>
    <t>Nº manifesto</t>
  </si>
  <si>
    <t>Nº CDF</t>
  </si>
  <si>
    <t>Transportador</t>
  </si>
  <si>
    <t>Destinador</t>
  </si>
  <si>
    <t>Tipo de destinação</t>
  </si>
  <si>
    <t>Código do resíduo (IBAMA)</t>
  </si>
  <si>
    <t>Data de coleta</t>
  </si>
  <si>
    <t>Classe do resíduo</t>
  </si>
  <si>
    <t>Destinação (kg)</t>
  </si>
  <si>
    <t>Classe 1</t>
  </si>
  <si>
    <t>Classe 2</t>
  </si>
  <si>
    <t xml:space="preserve">Compostagem </t>
  </si>
  <si>
    <t xml:space="preserve">Descontaminação de lâmpadas </t>
  </si>
  <si>
    <t xml:space="preserve">Logística reversa </t>
  </si>
  <si>
    <t xml:space="preserve">Reciclagem </t>
  </si>
  <si>
    <t xml:space="preserve">Rerrefino </t>
  </si>
  <si>
    <t xml:space="preserve">Reutilização </t>
  </si>
  <si>
    <t>Coprocessamento</t>
  </si>
  <si>
    <t>Incineração</t>
  </si>
  <si>
    <t>Blendagem para coprocessamento</t>
  </si>
  <si>
    <t>060204 - (*) Hidróxidos de sódio e de potássio –</t>
  </si>
  <si>
    <t>080111 - (*) Resíduos de tintas e vernizes contendo solventes orgânicos ou outras substâncias perigosas –</t>
  </si>
  <si>
    <t>080312 - (*) Resíduos de tintas de impressão contendo substâncias perigosas –</t>
  </si>
  <si>
    <t>101103 - Resíduos de materiais fibrosos à base de vidro –</t>
  </si>
  <si>
    <t>130201 - (*) Óleos de motores, transmissões e lubrificação usados ou contaminados –</t>
  </si>
  <si>
    <t>130307 - (*) Óleos minerais isolantes, de refrigeração e de transmissão de calor não clorados –</t>
  </si>
  <si>
    <t>130501 - (*) Resíduos sólidos provenientes de desarenadores e de separadores óleo/ água –</t>
  </si>
  <si>
    <t>150110 - (*) Embalagens de qualquer um dos tipos acima descritos contendo ou contaminadas por resíduos de substâncias perigosas –</t>
  </si>
  <si>
    <t>150202 - (*) Absorventes, materiais filtrantes (incluindo filtros de óleo não anteriormente especificados), panos de limpeza e vestuário de proteção, contaminados por substâncias perigosas –</t>
  </si>
  <si>
    <t>160107 - (*) Filtros de óleo automotivos –</t>
  </si>
  <si>
    <t>160114 - (*) Fluidos anticongelantes contendo substâncias perigosas –</t>
  </si>
  <si>
    <t>160117 - Sucatas metálicas ferrosas –</t>
  </si>
  <si>
    <t>160118 - Sucatas metálicas não ferrosas –</t>
  </si>
  <si>
    <t>160213 - (*) Equipamento fora de uso contendo componentes perigosos não abrangidos em 16 02 09 a 16 02 12 –</t>
  </si>
  <si>
    <t>160215 - (*) Componentes perigosos retirados de equipamento fora de uso –</t>
  </si>
  <si>
    <t>160303 - (*) Resíduos inorgânicos contendo substâncias perigosas –</t>
  </si>
  <si>
    <t>160305 - (*) Resíduos orgânicos contendo substâncias perigosas –</t>
  </si>
  <si>
    <t>160601 - (*) Bateria e acumuladores elétricos à base de chumbo e seus resíduos, incluindo os plásticos provenientes da carcaça externa da bateria –</t>
  </si>
  <si>
    <t>160605 - Outras pilhas, baterias e acumuladores –</t>
  </si>
  <si>
    <t>161001 - (*) Resíduos líquidos aquosos contendo substâncias perigosas –</t>
  </si>
  <si>
    <t>170101 - Resíduos de cimento –</t>
  </si>
  <si>
    <t>170103 - Ladrilhos, telhas e materiais cerâmicos –</t>
  </si>
  <si>
    <t>170401 - Cobre, bronze e latão –</t>
  </si>
  <si>
    <t>170402 - Alumínio –</t>
  </si>
  <si>
    <t>170405 - Ferro e aço –</t>
  </si>
  <si>
    <t>170407 - Mistura de sucatas –</t>
  </si>
  <si>
    <t>170503 - (*) Solos e rochas contendo outras substâncias perigosas –</t>
  </si>
  <si>
    <t>170604 - Materiais de isolamento não abrangidos em 17 06 01 e 17 06 03 –</t>
  </si>
  <si>
    <t>190809 - Misturas de gorduras e óleos, da separação óleo/água, contendo apenas óleos e gorduras alimentares –</t>
  </si>
  <si>
    <t>191103 - (*) Resíduos líquidos aquosos –</t>
  </si>
  <si>
    <t>191301 - (*) Resíduos sólidos da descontaminação de solos contendo substâncias  perigosas –</t>
  </si>
  <si>
    <t>200101 - Papel e cartão –</t>
  </si>
  <si>
    <t>200102 - Vidro –</t>
  </si>
  <si>
    <t>200108 - Resíduos biodegradáveis de cozinhas e cantinas –</t>
  </si>
  <si>
    <t>200121 - (*) Lâmpadas fluorescentes, de vapor de sódio e mercúrio e de luz mista –</t>
  </si>
  <si>
    <t>200135 - (*) Produtos eletroeletrônicos e seus componentes fora de uso não abrangido em 20 01 21 ou 20 01 23 contendo componentes perigosos ([vi]) –</t>
  </si>
  <si>
    <t>200136 - Produtos eletroeletrônicos e seus componentes fora de uso não abrangido em 20 01 21, 20 01 23 ou 20 01 35 –</t>
  </si>
  <si>
    <t>200138 - Madeira não abrangida em 20 01 37 –</t>
  </si>
  <si>
    <t>200139 - Plásticos –</t>
  </si>
  <si>
    <t>200140 - Metais –</t>
  </si>
  <si>
    <t>200301 - Outros resíduos urbanos e equiparados, incluindo misturas de resíduos –</t>
  </si>
  <si>
    <t>200304 - Lodos de fossas sépticas –</t>
  </si>
  <si>
    <t xml:space="preserve">200137 - (*) Madeira contendo substâncias perigosas – </t>
  </si>
  <si>
    <t>Resíduo (código e descrição IBAMA)</t>
  </si>
  <si>
    <t>Aterro Sanitário</t>
  </si>
  <si>
    <t>Tratamento de efluentes</t>
  </si>
  <si>
    <t>Mês/Ano</t>
  </si>
  <si>
    <t>Tipo de transporte (rodoviário, ferroviário, etc.)</t>
  </si>
  <si>
    <t>Distância total percorrida (km)</t>
  </si>
  <si>
    <t>Peso transportado total (ton)</t>
  </si>
  <si>
    <t>Número de viagens</t>
  </si>
  <si>
    <t>Tipo de veículo utilizado</t>
  </si>
  <si>
    <t>Observações</t>
  </si>
  <si>
    <t>Rodoviário</t>
  </si>
  <si>
    <t>Ativos - Elera</t>
  </si>
  <si>
    <t>CGH - Cachoeira Alta</t>
  </si>
  <si>
    <t>CGH - Matipó</t>
  </si>
  <si>
    <t>CGH - Miguel Pereira</t>
  </si>
  <si>
    <t>CGH - Roça Grande</t>
  </si>
  <si>
    <t>CGH - Santa Cecília</t>
  </si>
  <si>
    <t>Complexo Eólico - Alto Sertão 1</t>
  </si>
  <si>
    <t>Complexo Eólico - Faisa</t>
  </si>
  <si>
    <t>Complexo Eólico - Pontal</t>
  </si>
  <si>
    <t>Complexo Eólico - Renascença</t>
  </si>
  <si>
    <t>Complexo Eólico - Seridó</t>
  </si>
  <si>
    <t>Complexo Solar Fotovoltaico - Alex</t>
  </si>
  <si>
    <t>Complexo Solar Fotovoltaico - Amanecer</t>
  </si>
  <si>
    <t>Complexo Solar Fotovoltaico - Irapuru</t>
  </si>
  <si>
    <t>Complexo Solar Fotovoltaico - Janaúba</t>
  </si>
  <si>
    <t>PCH - Angelina</t>
  </si>
  <si>
    <t>PCH - Anna Maria</t>
  </si>
  <si>
    <t>PCH - Benjamin Baptista</t>
  </si>
  <si>
    <t>PCH - Caçador</t>
  </si>
  <si>
    <t>PCH - Cotiporã</t>
  </si>
  <si>
    <t>PCH - Foz do Estrela</t>
  </si>
  <si>
    <t>PCH - Guary</t>
  </si>
  <si>
    <t>PCH - Ivan Botelho I</t>
  </si>
  <si>
    <t>PCH - Ivan Botelho II</t>
  </si>
  <si>
    <t>PCH - Ivan Botelho III</t>
  </si>
  <si>
    <t>PCH - João Camilo Penna</t>
  </si>
  <si>
    <t>PCH - Linha Emília</t>
  </si>
  <si>
    <t>PCH - Ormeu Junqueira Botelho</t>
  </si>
  <si>
    <t>PCH - Paraíso</t>
  </si>
  <si>
    <t>PCH - Passo do Meio</t>
  </si>
  <si>
    <t>PCH - Pedrinho I</t>
  </si>
  <si>
    <t>PCH - Pezzi</t>
  </si>
  <si>
    <t>PCH - Piranhas</t>
  </si>
  <si>
    <t>PCH - Ponte Alta</t>
  </si>
  <si>
    <t>PCH - Riachão</t>
  </si>
  <si>
    <t>PCH - Salto</t>
  </si>
  <si>
    <t>PCH - Salto Corgão</t>
  </si>
  <si>
    <t>PCH - Salto Natal</t>
  </si>
  <si>
    <t>PCH - Serra dos Cavalinhos I</t>
  </si>
  <si>
    <t>PCH - Serra dos Cavalinhos II</t>
  </si>
  <si>
    <t>PCH - Túlio Cordeiro de Mello</t>
  </si>
  <si>
    <t>UHE - Assis Chateaubriand</t>
  </si>
  <si>
    <t>UHE - Barra do Brauna</t>
  </si>
  <si>
    <t>UHE - Guaporé</t>
  </si>
  <si>
    <t>UHE - Itiquira</t>
  </si>
  <si>
    <t>Consumo de combustíveis em fontes móveis - Transportes em geral (frota operacional da empresa) e veículos fora de estrada, tais como os usados em construção, agricultura e florestas</t>
  </si>
  <si>
    <t>Consumo de combustíveis em fontes estacionárias - Geração de eletricidade, vapor, calor ou energia com o uso de equipamento (geradores, caldeiras, fornos, queimadores, turbinas, aquecedores, incineradores, motores, fachos etc.) em um local fixo</t>
  </si>
  <si>
    <t>Obrigatórias</t>
  </si>
  <si>
    <t>Última atualização:</t>
  </si>
  <si>
    <t>Complementares (não obrigatórias)</t>
  </si>
  <si>
    <t>Responsável preenchimento:</t>
  </si>
  <si>
    <t>Notas fiscais das recargas de gases realizadas e relatório de manutenção dos equipamentos</t>
  </si>
  <si>
    <t>-</t>
  </si>
  <si>
    <t>Fotos da área suprimida (antes e depois)</t>
  </si>
  <si>
    <t>Mapas de supressão atualizados, relatórios/laudos de supressão vegetal, licenças de motoserra atualizada, Cadastro Técnico Federal (CTF), DOF e homologação de pátio, e termos de doação de madeira assinados, compativeis com o volume gerado.</t>
  </si>
  <si>
    <t>Notas fiscais relacionadas ao transporte e/ou tratamento, licenças ambientais, outorgas de uso ou lançamento de recursos hídricos e laudos/relatórios de análise laboratorial</t>
  </si>
  <si>
    <t>Total (m³)</t>
  </si>
  <si>
    <t>Contas de energia elétrica</t>
  </si>
  <si>
    <t>Planilhas de controle e extração de sistema de monitoramento de energia elétrica</t>
  </si>
  <si>
    <r>
      <t xml:space="preserve">Consumo de energia elétrica </t>
    </r>
    <r>
      <rPr>
        <b/>
        <u/>
        <sz val="10"/>
        <color theme="1"/>
        <rFont val="Calibri["/>
      </rPr>
      <t>dentro do ativo</t>
    </r>
    <r>
      <rPr>
        <b/>
        <sz val="10"/>
        <color theme="1"/>
        <rFont val="Calibri["/>
      </rPr>
      <t xml:space="preserve"> da Elera e que é </t>
    </r>
    <r>
      <rPr>
        <b/>
        <u/>
        <sz val="10"/>
        <color theme="1"/>
        <rFont val="Calibri["/>
      </rPr>
      <t>pago pela contratada</t>
    </r>
  </si>
  <si>
    <t xml:space="preserve">Planilhas de controle e extração de sistema de monitoramento de combustíveis </t>
  </si>
  <si>
    <r>
      <t xml:space="preserve">- Se o consumo de combustível é realizado </t>
    </r>
    <r>
      <rPr>
        <b/>
        <sz val="10"/>
        <color theme="1"/>
        <rFont val="Calibri["/>
      </rPr>
      <t xml:space="preserve">por veículos </t>
    </r>
    <r>
      <rPr>
        <b/>
        <u/>
        <sz val="10"/>
        <color theme="1"/>
        <rFont val="Calibri["/>
      </rPr>
      <t>dentro dos ativos da Elera</t>
    </r>
    <r>
      <rPr>
        <sz val="10"/>
        <color theme="1"/>
        <rFont val="Calibri["/>
      </rPr>
      <t>: Licenças atualizadas dos fornecedores de combustível, licença de transporte, notas fiscais de consumo e relatório de consumo contendo tipo de combustível, volume consumido (L ou m³) e em qual fonte (veículo/equipamento) o combustível foi consumido.
- Se o consumo de combustível é realizado</t>
    </r>
    <r>
      <rPr>
        <b/>
        <u/>
        <sz val="10"/>
        <color theme="1"/>
        <rFont val="Calibri["/>
      </rPr>
      <t xml:space="preserve"> em postos de combustíveis</t>
    </r>
    <r>
      <rPr>
        <sz val="10"/>
        <color theme="1"/>
        <rFont val="Calibri["/>
      </rPr>
      <t>: Notas fiscais dos consumos de combustíveis de frota e de equipamentos</t>
    </r>
  </si>
  <si>
    <t>Tipo de transporte</t>
  </si>
  <si>
    <t>Ferroviário</t>
  </si>
  <si>
    <t>Marítimo</t>
  </si>
  <si>
    <t>Aéreo</t>
  </si>
  <si>
    <t>Insumo</t>
  </si>
  <si>
    <t>Resíduo</t>
  </si>
  <si>
    <t>Equipamento</t>
  </si>
  <si>
    <t>Tipo de material transportado</t>
  </si>
  <si>
    <t>Material transportado</t>
  </si>
  <si>
    <t>Combustível</t>
  </si>
  <si>
    <t>Origem (Cidade/UF)</t>
  </si>
  <si>
    <t>Destino (Cidade/UF)</t>
  </si>
  <si>
    <t>Empresa responsável pelo transporte</t>
  </si>
  <si>
    <t>Relatório de monitoramento de transporte</t>
  </si>
  <si>
    <t>Notas fiscais dos materiais transportados e licenças ambientais</t>
  </si>
  <si>
    <t>Ativo</t>
  </si>
  <si>
    <t>Contratada</t>
  </si>
  <si>
    <t xml:space="preserve">Descrição do controle </t>
  </si>
  <si>
    <t>Planilhas de controle de consumo</t>
  </si>
  <si>
    <t>Ano vigência</t>
  </si>
  <si>
    <t>Última atualização</t>
  </si>
  <si>
    <t>Responsável preenchimento</t>
  </si>
  <si>
    <t>Fonte:</t>
  </si>
  <si>
    <t>Portaria:</t>
  </si>
  <si>
    <t>Superficial</t>
  </si>
  <si>
    <t>Não aplicável</t>
  </si>
  <si>
    <t>Subterrânea</t>
  </si>
  <si>
    <t>Órgão Responsável:</t>
  </si>
  <si>
    <r>
      <t>Limite de Vazão (m</t>
    </r>
    <r>
      <rPr>
        <b/>
        <vertAlign val="superscript"/>
        <sz val="10"/>
        <color indexed="8"/>
        <rFont val="Calibri["/>
      </rPr>
      <t>3</t>
    </r>
    <r>
      <rPr>
        <b/>
        <sz val="10"/>
        <color indexed="8"/>
        <rFont val="Calibri["/>
      </rPr>
      <t>/dia):</t>
    </r>
  </si>
  <si>
    <t>Nº do Hidrômetro:</t>
  </si>
  <si>
    <t>Ponto de Captação:</t>
  </si>
  <si>
    <t>COORDENADAS DE CAPTAÇÃO</t>
  </si>
  <si>
    <t>Fonte</t>
  </si>
  <si>
    <t xml:space="preserve">Nº Portaria Outorga </t>
  </si>
  <si>
    <t>Consumo mensal (m³)</t>
  </si>
  <si>
    <t>Agua Mineral (consumo)</t>
  </si>
  <si>
    <t>Caminhão Pipa</t>
  </si>
  <si>
    <t>Rede de abastecimento</t>
  </si>
  <si>
    <t>Água outorgada (de superfície)</t>
  </si>
  <si>
    <t>Água outorgada (subterrânea)</t>
  </si>
  <si>
    <t>Consumo mensal - Água de reúso (m³)</t>
  </si>
  <si>
    <t>Agua de reúso</t>
  </si>
  <si>
    <t>Evidências que devem ser enviadas junto ao Guia de Gestão de Dados ESG</t>
  </si>
  <si>
    <t>Notas fiscais de fornecimento e licenças ambientais</t>
  </si>
  <si>
    <t>Notas fiscais de fornecimento e outorgas</t>
  </si>
  <si>
    <t>% REÚSO</t>
  </si>
  <si>
    <t>TOTAL REÚSO</t>
  </si>
  <si>
    <t>Data atualização</t>
  </si>
  <si>
    <t>Responsavel preenchimento</t>
  </si>
  <si>
    <t>Consumo mensal (kg)</t>
  </si>
  <si>
    <t>CONTROLE DE DADOS SOCIAIS</t>
  </si>
  <si>
    <t>CONTROLE DE DADOS DE CONSUMO DE AGUA</t>
  </si>
  <si>
    <t>CONTROLE DE DADOS DE CONSUMO DE MATERIAIS E INSUMOS</t>
  </si>
  <si>
    <t>CONTROLE DE DADOS DO CONSUMO DE ENERGIA ELÉTRICA</t>
  </si>
  <si>
    <t>CONTROLE DE DADOS DE GERAÇÃO E TRATAMENTO DE EFLUENTES</t>
  </si>
  <si>
    <t xml:space="preserve">CONTROLE DE DADOS DE GERAÇÃO E DESTINAÇÃO DE RESÍDUOS </t>
  </si>
  <si>
    <t>CONTROLE DE DADOS DE MUDANÇA E USO DO SOLO</t>
  </si>
  <si>
    <t>CONTROLE DE DADOS DE CONSUMO DE GASES</t>
  </si>
  <si>
    <t>CONTROLE DE DADOS DE CONSUMO DE COMBUSTÍVEIS</t>
  </si>
  <si>
    <t>Declaro ciência de que o descumprimento pode resultar em sanções contratuais ou rescisão.</t>
  </si>
  <si>
    <t>Data</t>
  </si>
  <si>
    <t>Objetivo</t>
  </si>
  <si>
    <t>Este arquivo tem como objetivo padronizar a coleta de informações ESG das contratadas da Elera, incluindo dados ambientais, sociais e de governança, garantindo rastreabilidade, consistência e conformidade com requisitos legais e corporativos.</t>
  </si>
  <si>
    <t>Declarações e condições gerais</t>
  </si>
  <si>
    <t>Uso proibido</t>
  </si>
  <si>
    <t>Observações importantes</t>
  </si>
  <si>
    <t>LEGENDA DE CORES PARA CRITICIDADE</t>
  </si>
  <si>
    <t>Checklist de aplicabilidade</t>
  </si>
  <si>
    <t xml:space="preserve">Instruções de  
 preenchimento </t>
  </si>
  <si>
    <t>ANÁLISE CRÍTICA DE DESVIOS</t>
  </si>
  <si>
    <t>DECLARAÇÃO DE VERACIDADE DAS INFORMAÇÕES</t>
  </si>
  <si>
    <t>Nome do responsável</t>
  </si>
  <si>
    <t>Cargo</t>
  </si>
  <si>
    <t>Email</t>
  </si>
  <si>
    <r>
      <t xml:space="preserve">Materiais transportados </t>
    </r>
    <r>
      <rPr>
        <b/>
        <u/>
        <sz val="10"/>
        <color theme="1"/>
        <rFont val="Calibri["/>
      </rPr>
      <t>pela contratada</t>
    </r>
  </si>
  <si>
    <r>
      <t xml:space="preserve">Efluentes gerados e destinados </t>
    </r>
    <r>
      <rPr>
        <b/>
        <u/>
        <sz val="10"/>
        <color theme="1"/>
        <rFont val="Calibri["/>
      </rPr>
      <t>pela contratada</t>
    </r>
  </si>
  <si>
    <t>CONTROLE DE DADOS DE TRANSPORTE E LOGÍSTICA</t>
  </si>
  <si>
    <t>Materiais e insumos</t>
  </si>
  <si>
    <t>Informações sobre as outorgas</t>
  </si>
  <si>
    <r>
      <t xml:space="preserve">Declaração </t>
    </r>
    <r>
      <rPr>
        <b/>
        <u/>
        <sz val="10"/>
        <color theme="1"/>
        <rFont val="Calibri["/>
      </rPr>
      <t>Obrigatória</t>
    </r>
    <r>
      <rPr>
        <b/>
        <sz val="10"/>
        <color theme="1"/>
        <rFont val="Calibri["/>
      </rPr>
      <t xml:space="preserve"> (Marcar "Sim" ou "Não")</t>
    </r>
  </si>
  <si>
    <t>Monitoramento de dados sociais</t>
  </si>
  <si>
    <t xml:space="preserve">         Se sim, qual o valor total gasto com esses fornecedores? </t>
  </si>
  <si>
    <t>Nº Manifesto de Transporte de Resíduos (MTR),  o Nº Certificado de Destinação Final (CDF), notas fiscais relacionadas e as licenças ambientais do transportador e do destinador.</t>
  </si>
  <si>
    <t>INFORMAÇÕES SOBRE AS LICENÇAS UTILIZADAS NO TRANSPORTE E NA DESTINAÇÃO</t>
  </si>
  <si>
    <t>Quantidade</t>
  </si>
  <si>
    <t>Tipo de Resíduo - Efluente</t>
  </si>
  <si>
    <r>
      <t xml:space="preserve">Incluir o consumo de combustíveis em fontes estacionárias e móveis </t>
    </r>
    <r>
      <rPr>
        <b/>
        <u/>
        <sz val="11"/>
        <color theme="1"/>
        <rFont val="Calibri["/>
      </rPr>
      <t>de propriedade ou operadas por contratadas</t>
    </r>
    <r>
      <rPr>
        <sz val="11"/>
        <color theme="1"/>
        <rFont val="Calibri["/>
      </rPr>
      <t xml:space="preserve">, no contexto de serviços adquiridos pela Elera, como o o uso de combustíveis em instalações (ex.: geradores, caldeiras e outros equipamentos estacionários) e em veículos para a prestação de serviços (ex.: transporte, operação e manutenção), considerando diferentes tipos de combustíveis (ex.: diesel, gasolina, gás natural, entre outros). Nesse caso, </t>
    </r>
    <r>
      <rPr>
        <b/>
        <u/>
        <sz val="11"/>
        <color theme="1"/>
        <rFont val="Calibri["/>
      </rPr>
      <t>a contratada é responsável pelo pagamento do combustível</t>
    </r>
    <r>
      <rPr>
        <sz val="11"/>
        <color theme="1"/>
        <rFont val="Calibri["/>
      </rPr>
      <t>. Caso o consumo seja de responsabilidade, gerido e pago pela Elera, não deve ser reportado neste item.</t>
    </r>
  </si>
  <si>
    <r>
      <t xml:space="preserve">Incluir o uso, recarga, substituição e vazamento de gases em equipamentos </t>
    </r>
    <r>
      <rPr>
        <b/>
        <u/>
        <sz val="11"/>
        <color theme="1"/>
        <rFont val="Calibri["/>
      </rPr>
      <t>de propriedade ou operados pela contratada</t>
    </r>
    <r>
      <rPr>
        <sz val="11"/>
        <color theme="1"/>
        <rFont val="Calibri["/>
      </rPr>
      <t xml:space="preserve">, no contexto de serviços contratados pela Elera. Abrange gases refrigerantes (ex.: HFCs), gases isolantes (ex.: SF₆) e agentes extintores, utilizados em sistemas de refrigeração, climatização, equipamentos elétricos e sistemas de combate a incêndio. Nesse caso, </t>
    </r>
    <r>
      <rPr>
        <b/>
        <u/>
        <sz val="11"/>
        <color theme="1"/>
        <rFont val="Calibri["/>
      </rPr>
      <t>a contratada é responsável pelo pagamento do gás</t>
    </r>
    <r>
      <rPr>
        <sz val="11"/>
        <color theme="1"/>
        <rFont val="Calibri["/>
      </rPr>
      <t>. Caso o consumo seja de responsabilidade, gerido e pago pela Elera, não deve ser reportado neste item.</t>
    </r>
  </si>
  <si>
    <r>
      <t xml:space="preserve">Incluir a geração, manejo, transporte e destinação de resíduos </t>
    </r>
    <r>
      <rPr>
        <b/>
        <u/>
        <sz val="11"/>
        <color theme="1"/>
        <rFont val="Calibri["/>
      </rPr>
      <t>pelas contratadas</t>
    </r>
    <r>
      <rPr>
        <sz val="11"/>
        <color theme="1"/>
        <rFont val="Calibri["/>
      </rPr>
      <t>, no contexto de serviços adquiridos pela Elera, abrangendo diferentes tipos de resíduos (ex.: sólidos, líquidos, perigosos e não perigosos) gerados nas atividades operacionais.</t>
    </r>
  </si>
  <si>
    <r>
      <t xml:space="preserve">Incluir a geração, coleta, tratamento e lançamento de efluentes </t>
    </r>
    <r>
      <rPr>
        <b/>
        <u/>
        <sz val="11"/>
        <color theme="1"/>
        <rFont val="Calibri["/>
      </rPr>
      <t>pelas contratadas</t>
    </r>
    <r>
      <rPr>
        <sz val="11"/>
        <color theme="1"/>
        <rFont val="Calibri["/>
      </rPr>
      <t>, no contexto de serviços adquiridos pela Elera, abrangendo diferentes tipos de efluentes (ex.: industriais e sanitários) ao longo das atividades operacionais.</t>
    </r>
  </si>
  <si>
    <r>
      <t xml:space="preserve">Incluir o transporte e distribuição de produtos (excluindo combustíveis e produtos energéticos) em veículos e instalações que </t>
    </r>
    <r>
      <rPr>
        <b/>
        <u/>
        <sz val="11"/>
        <rFont val="Calibri["/>
      </rPr>
      <t>são de propriedade e operados pela contratada</t>
    </r>
    <r>
      <rPr>
        <sz val="11"/>
        <rFont val="Calibri["/>
      </rPr>
      <t>, quando esses serviços são comprados ou adquiridos pela Elera, bem como de outros serviços terceirizados de transporte e distribuição (incluindo tanto logística de entrada quanto de saída).</t>
    </r>
  </si>
  <si>
    <r>
      <t xml:space="preserve">Incluir a aquisição e o consumo de materiais e insumos </t>
    </r>
    <r>
      <rPr>
        <b/>
        <u/>
        <sz val="11"/>
        <rFont val="Calibri["/>
      </rPr>
      <t>pelas contratadas</t>
    </r>
    <r>
      <rPr>
        <sz val="11"/>
        <rFont val="Calibri["/>
      </rPr>
      <t>, no contexto de serviços adquiridos pela Elera, abrangendo itens utilizados nas atividades operacionais, de manutenção e apoio (ex.: materiais de construção, peças, componentes, produtos químicos, minerais, entre outros).</t>
    </r>
  </si>
  <si>
    <r>
      <t xml:space="preserve">Incluir o consumo de água </t>
    </r>
    <r>
      <rPr>
        <b/>
        <u/>
        <sz val="11"/>
        <rFont val="Calibri["/>
      </rPr>
      <t>pelas contratadas</t>
    </r>
    <r>
      <rPr>
        <sz val="11"/>
        <rFont val="Calibri["/>
      </rPr>
      <t>, no contexto de serviços adquiridos pela Elera, abrangendo o uso em atividades operacionais, de manutenção e apoio, bem como eventuais perdas associadas.</t>
    </r>
  </si>
  <si>
    <t>Local do consumo dentro da usina (utilizar uma linha para cada local)</t>
  </si>
  <si>
    <r>
      <t xml:space="preserve">Incluir o consumo de energia elétrica </t>
    </r>
    <r>
      <rPr>
        <b/>
        <u/>
        <sz val="11"/>
        <color theme="1"/>
        <rFont val="Calibri["/>
      </rPr>
      <t>pela contratada</t>
    </r>
    <r>
      <rPr>
        <sz val="11"/>
        <color theme="1"/>
        <rFont val="Calibri["/>
      </rPr>
      <t>, no contexto de serviços adquiridos pela Elera, abrangendo o uso em instalações, equipamentos e atividades operacionais relacionadas à prestação de serviços. Nesse caso,</t>
    </r>
    <r>
      <rPr>
        <b/>
        <u/>
        <sz val="11"/>
        <color theme="1"/>
        <rFont val="Calibri["/>
      </rPr>
      <t xml:space="preserve"> a contratada é responsável pelo pagamento da energia elétrica.</t>
    </r>
    <r>
      <rPr>
        <b/>
        <sz val="11"/>
        <color theme="1"/>
        <rFont val="Calibri["/>
      </rPr>
      <t xml:space="preserve"> Caso o consumo seja de responsabilidade, gerido e pago pela Elera, NÃO deve ser reportado neste item.</t>
    </r>
    <r>
      <rPr>
        <sz val="11"/>
        <color theme="1"/>
        <rFont val="Calibri["/>
      </rPr>
      <t xml:space="preserve"> Para o local do consumo, considerar o ponto de conexão com a rede (ex: subestação. casa de força, etc.).</t>
    </r>
  </si>
  <si>
    <r>
      <t>Incluir a supressão de vegetação</t>
    </r>
    <r>
      <rPr>
        <b/>
        <u/>
        <sz val="11"/>
        <color theme="1"/>
        <rFont val="Calibri["/>
      </rPr>
      <t xml:space="preserve"> realizada por contratadas</t>
    </r>
    <r>
      <rPr>
        <sz val="11"/>
        <color theme="1"/>
        <rFont val="Calibri["/>
      </rPr>
      <t xml:space="preserve"> no contexto de serviços adquiridos pela Elera, abrangendo atividades de desmatamento, limpeza e preparo de áreas para implantação, operação ou manutenção de ativos. Para o local do ativo em que houve a supressão, informar de forma específica o local onde houve a intervenção (ex. Parque 10, acesso Y, Pátio de Estocagem, Torre ZZ, etc.).</t>
    </r>
  </si>
  <si>
    <t>Local do ativo em que houve a supressão de vegetação</t>
  </si>
  <si>
    <t>Efluentes destinados pela contratada</t>
  </si>
  <si>
    <t>Tipo de tratamento de efluente</t>
  </si>
  <si>
    <t>Automóvel flex</t>
  </si>
  <si>
    <t>Automóvel híbrido</t>
  </si>
  <si>
    <t>Energia elétrica</t>
  </si>
  <si>
    <t>Micro-ônibus</t>
  </si>
  <si>
    <t>Motocicleta</t>
  </si>
  <si>
    <t>Ônibus rodoviário</t>
  </si>
  <si>
    <t>Ônibus urbano</t>
  </si>
  <si>
    <t>Caminhão</t>
  </si>
  <si>
    <t>Caminhonete</t>
  </si>
  <si>
    <t>kWh</t>
  </si>
  <si>
    <r>
      <rPr>
        <sz val="10"/>
        <color theme="1"/>
        <rFont val="Calibri"/>
        <family val="2"/>
        <scheme val="minor"/>
      </rPr>
      <t>●</t>
    </r>
    <r>
      <rPr>
        <sz val="11"/>
        <color theme="1"/>
        <rFont val="Calibri"/>
        <family val="2"/>
        <scheme val="minor"/>
      </rPr>
      <t xml:space="preserve"> Este documento trata de requisitos mínimos referentes ao sistema de gestão, porém, caso sejam identificadas necessidades adicionais decorrentes de Licenças, autorizações, Planos Ambientais ou outros instrumentos junto ao órgão ambiental, poderão ser solicitados documentos complementares para aprovação e execução de serviços.
</t>
    </r>
    <r>
      <rPr>
        <sz val="10"/>
        <color theme="1"/>
        <rFont val="Calibri"/>
        <family val="2"/>
        <scheme val="minor"/>
      </rPr>
      <t>●</t>
    </r>
    <r>
      <rPr>
        <sz val="11"/>
        <color theme="1"/>
        <rFont val="Calibri"/>
        <family val="2"/>
        <scheme val="minor"/>
      </rPr>
      <t xml:space="preserve"> Os documentos aqui descritos são específicos para as atividades contratadas e não substituem ou dispensam aqueles já previstos em contrato, legislações, normas regulamentadoras ou demais requisitos aplicáveis.
</t>
    </r>
    <r>
      <rPr>
        <sz val="10"/>
        <color theme="1"/>
        <rFont val="Calibri"/>
        <family val="2"/>
        <scheme val="minor"/>
      </rPr>
      <t>●</t>
    </r>
    <r>
      <rPr>
        <sz val="11"/>
        <color theme="1"/>
        <rFont val="Calibri"/>
        <family val="2"/>
        <scheme val="minor"/>
      </rPr>
      <t xml:space="preserve"> Documentos com prazo de validade devem estar vigentes no momento da execução das atividades. Não serão aceitos serviços com documentação vencida.
</t>
    </r>
    <r>
      <rPr>
        <sz val="10"/>
        <color theme="1"/>
        <rFont val="Calibri"/>
        <family val="2"/>
        <scheme val="minor"/>
      </rPr>
      <t>●</t>
    </r>
    <r>
      <rPr>
        <sz val="11"/>
        <color theme="1"/>
        <rFont val="Calibri"/>
        <family val="2"/>
        <scheme val="minor"/>
      </rPr>
      <t xml:space="preserve"> No caso de contratos de construção, deverão ser disponibilizados à Elera todos os documentos necessários para a adequada execução dos serviços.</t>
    </r>
  </si>
  <si>
    <r>
      <rPr>
        <sz val="10"/>
        <color theme="1"/>
        <rFont val="Calibri"/>
        <family val="2"/>
        <scheme val="minor"/>
      </rPr>
      <t>●</t>
    </r>
    <r>
      <rPr>
        <sz val="11"/>
        <color theme="1"/>
        <rFont val="Calibri"/>
        <family val="2"/>
        <scheme val="minor"/>
      </rPr>
      <t xml:space="preserve"> É expressamente proibido o uso dos seguintes materiais e substâncias:
</t>
    </r>
    <r>
      <rPr>
        <sz val="10"/>
        <color theme="1"/>
        <rFont val="Calibri"/>
        <family val="2"/>
        <scheme val="minor"/>
      </rPr>
      <t>●</t>
    </r>
    <r>
      <rPr>
        <sz val="11"/>
        <color theme="1"/>
        <rFont val="Calibri"/>
        <family val="2"/>
        <scheme val="minor"/>
      </rPr>
      <t xml:space="preserve"> Equipamentos e produtos que utilizem gases nocivos à camada de ozônio, incluindo sprays com CFCs e gás freon;
</t>
    </r>
    <r>
      <rPr>
        <sz val="10"/>
        <color theme="1"/>
        <rFont val="Calibri"/>
        <family val="2"/>
        <scheme val="minor"/>
      </rPr>
      <t>●</t>
    </r>
    <r>
      <rPr>
        <sz val="11"/>
        <color theme="1"/>
        <rFont val="Calibri"/>
        <family val="2"/>
        <scheme val="minor"/>
      </rPr>
      <t xml:space="preserve"> Asbesto / amianto;
</t>
    </r>
    <r>
      <rPr>
        <sz val="10"/>
        <color theme="1"/>
        <rFont val="Calibri"/>
        <family val="2"/>
        <scheme val="minor"/>
      </rPr>
      <t>●</t>
    </r>
    <r>
      <rPr>
        <sz val="11"/>
        <color theme="1"/>
        <rFont val="Calibri"/>
        <family val="2"/>
        <scheme val="minor"/>
      </rPr>
      <t xml:space="preserve"> Óleo Ascarel/ Óleos contendo PCB (bifenilas policloradas).</t>
    </r>
  </si>
  <si>
    <r>
      <rPr>
        <sz val="10"/>
        <color theme="1"/>
        <rFont val="Calibri"/>
        <family val="2"/>
        <scheme val="minor"/>
      </rPr>
      <t>●</t>
    </r>
    <r>
      <rPr>
        <sz val="11"/>
        <color theme="1"/>
        <rFont val="Calibri"/>
        <family val="2"/>
        <scheme val="minor"/>
      </rPr>
      <t xml:space="preserve"> A Elera poderá solicitar evidências comprobatórias a qualquer momento.
</t>
    </r>
    <r>
      <rPr>
        <sz val="10"/>
        <color theme="1"/>
        <rFont val="Calibri"/>
        <family val="2"/>
        <scheme val="minor"/>
      </rPr>
      <t>●</t>
    </r>
    <r>
      <rPr>
        <sz val="11"/>
        <color theme="1"/>
        <rFont val="Calibri"/>
        <family val="2"/>
        <scheme val="minor"/>
      </rPr>
      <t xml:space="preserve"> As informações reportadas pela contratada poderão ser utilizadas para fins de auditoria, due diligence e reporte ESG.
</t>
    </r>
    <r>
      <rPr>
        <sz val="10"/>
        <color theme="1"/>
        <rFont val="Calibri"/>
        <family val="2"/>
        <scheme val="minor"/>
      </rPr>
      <t>●</t>
    </r>
    <r>
      <rPr>
        <sz val="11"/>
        <color theme="1"/>
        <rFont val="Calibri"/>
        <family val="2"/>
        <scheme val="minor"/>
      </rPr>
      <t xml:space="preserve"> O envio das informações implica concordância com os termos estabelecidos neste documento.</t>
    </r>
  </si>
  <si>
    <t>Combustíveis</t>
  </si>
  <si>
    <t>Gases</t>
  </si>
  <si>
    <t>Mudança e Uso do Solo</t>
  </si>
  <si>
    <t>Resíduos</t>
  </si>
  <si>
    <t>Efluentes</t>
  </si>
  <si>
    <t>Energia Elétrica</t>
  </si>
  <si>
    <t>Materiais e Insumos</t>
  </si>
  <si>
    <t>Água</t>
  </si>
  <si>
    <t>Social</t>
  </si>
  <si>
    <t>Transporte e Logística</t>
  </si>
  <si>
    <t>NOTA: Para as fichas de coleta, preencha apenas as seções correspondentes aos itens ao lado (Coluna "C" e "D") marcados como “Sim”.</t>
  </si>
  <si>
    <r>
      <rPr>
        <sz val="10"/>
        <color theme="1"/>
        <rFont val="Calibri"/>
        <family val="2"/>
        <scheme val="minor"/>
      </rPr>
      <t>●</t>
    </r>
    <r>
      <rPr>
        <sz val="11"/>
        <color theme="1"/>
        <rFont val="Calibri"/>
        <family val="2"/>
        <scheme val="minor"/>
      </rPr>
      <t xml:space="preserve"> Preencha o checklist de aplicabilidade e todas as seções </t>
    </r>
    <r>
      <rPr>
        <b/>
        <u/>
        <sz val="11"/>
        <color theme="1"/>
        <rFont val="Calibri"/>
        <family val="2"/>
        <scheme val="minor"/>
      </rPr>
      <t xml:space="preserve">aplicáveis às atividades da contratada.
</t>
    </r>
    <r>
      <rPr>
        <sz val="10"/>
        <color theme="1"/>
        <rFont val="Calibri"/>
        <family val="2"/>
        <scheme val="minor"/>
      </rPr>
      <t>●</t>
    </r>
    <r>
      <rPr>
        <sz val="11"/>
        <color theme="1"/>
        <rFont val="Calibri"/>
        <family val="2"/>
        <scheme val="minor"/>
      </rPr>
      <t xml:space="preserve"> É </t>
    </r>
    <r>
      <rPr>
        <b/>
        <u/>
        <sz val="11"/>
        <color theme="1"/>
        <rFont val="Calibri"/>
        <family val="2"/>
        <scheme val="minor"/>
      </rPr>
      <t>obrigatório</t>
    </r>
    <r>
      <rPr>
        <sz val="11"/>
        <color theme="1"/>
        <rFont val="Calibri"/>
        <family val="2"/>
        <scheme val="minor"/>
      </rPr>
      <t xml:space="preserve"> o preenchimento da Declaração de Veracidade das Informações.
</t>
    </r>
    <r>
      <rPr>
        <sz val="10"/>
        <color theme="1"/>
        <rFont val="Calibri"/>
        <family val="2"/>
        <scheme val="minor"/>
      </rPr>
      <t>●</t>
    </r>
    <r>
      <rPr>
        <sz val="11"/>
        <color theme="1"/>
        <rFont val="Calibri"/>
        <family val="2"/>
        <scheme val="minor"/>
      </rPr>
      <t xml:space="preserve"> Utilize dados referentes ao período declarado.
</t>
    </r>
    <r>
      <rPr>
        <sz val="10"/>
        <color theme="1"/>
        <rFont val="Calibri"/>
        <family val="2"/>
        <scheme val="minor"/>
      </rPr>
      <t>●</t>
    </r>
    <r>
      <rPr>
        <sz val="11"/>
        <color theme="1"/>
        <rFont val="Calibri"/>
        <family val="2"/>
        <scheme val="minor"/>
      </rPr>
      <t xml:space="preserve"> Sempre que possível, mantenha as evidências organizadas para apresentação, caso solicitado.
</t>
    </r>
    <r>
      <rPr>
        <sz val="10"/>
        <color theme="1"/>
        <rFont val="Calibri"/>
        <family val="2"/>
        <scheme val="minor"/>
      </rPr>
      <t>●</t>
    </r>
    <r>
      <rPr>
        <sz val="11"/>
        <color theme="1"/>
        <rFont val="Calibri"/>
        <family val="2"/>
        <scheme val="minor"/>
      </rPr>
      <t xml:space="preserve"> Não deixe campos obrigatórios em branco.
</t>
    </r>
    <r>
      <rPr>
        <sz val="10"/>
        <color theme="1"/>
        <rFont val="Calibri"/>
        <family val="2"/>
        <scheme val="minor"/>
      </rPr>
      <t>●</t>
    </r>
    <r>
      <rPr>
        <sz val="11"/>
        <color theme="1"/>
        <rFont val="Calibri"/>
        <family val="2"/>
        <scheme val="minor"/>
      </rPr>
      <t xml:space="preserve"> Utilize unidades padronizadas em seu reporte.
</t>
    </r>
    <r>
      <rPr>
        <sz val="10"/>
        <color theme="1"/>
        <rFont val="Calibri"/>
        <family val="2"/>
        <scheme val="minor"/>
      </rPr>
      <t>●</t>
    </r>
    <r>
      <rPr>
        <sz val="11"/>
        <color theme="1"/>
        <rFont val="Calibri"/>
        <family val="2"/>
        <scheme val="minor"/>
      </rPr>
      <t xml:space="preserve"> Os itens "Guia Ambiental" e "Análise Crítica de Desvios" apresentam orientações gerais sobre a documentação necessária para a execução dos serviços da contratada e a análise de risco de possíveis irregularidades durante esses serviços.</t>
    </r>
  </si>
  <si>
    <r>
      <t xml:space="preserve">* Manter  local apropriado para armazenamento temporário dos resíduos clase I e II, conforme legislação específica;
* Manter presente em locais apropriados e de fácil acesso os Kits de contigencia ambiental para uso em caso de emergência com resíduos de classe I;
* O local de armazenamento temporário de resíduos deve estar corretamente identificado, sinalizado e isolado contra animais e intemperes;
* Manter documentos em  arquivo;
* O local de armazenamento de produtos químicos e perigosos deve possuir bacia de contenção com capacidade de 10% superior ao volume total estocado;                                                                                                               
 *  Obedecer resolução CONAMA N° 275 ( indeficação dos coletores com cada cor ); 
* Kit de mitigação 4.4.7 do ISO 14001  ( cada equipamento/ maquina movido a diesel deverá contém um kit de mitigação, e nas frentes de serviço deverá contém dois coletores na cor LARANJA sendo um para o kit de mitigação e uma para residuos perigosos);                                                                                                                                * Compor o kit de mitigação os seguintes itens:
</t>
    </r>
    <r>
      <rPr>
        <sz val="12"/>
        <rFont val="Calibri"/>
        <family val="2"/>
        <scheme val="minor"/>
      </rPr>
      <t>	Manta absorvente (Para cada kit no mínimo 4);
	Bacia de contenção 20 litros (Para equipamentos/ maquinas); 
	Luva Látex;
	Sacos de lixo (Para cada kit no mínimo 3);
	Pá anti- faiscante;
	Enxada anti- faiscante;
	Máscara PFF2;
	Bombona 50 litros (Para frente de serviço);
	Pó de serra (Equivalente a 80% do recipiente);
	Lona plástica 150 micras (Para frente de serviço)</t>
    </r>
  </si>
  <si>
    <r>
      <t xml:space="preserve">Documento Crítico: </t>
    </r>
    <r>
      <rPr>
        <sz val="12"/>
        <color theme="1"/>
        <rFont val="Calibri"/>
        <family val="2"/>
        <scheme val="minor"/>
      </rPr>
      <t>O serviço/produto não pode ser aprovado sem ele. A não apresentação, além de multas, pode impedir o recebimento /execução.</t>
    </r>
  </si>
  <si>
    <r>
      <rPr>
        <b/>
        <sz val="12"/>
        <color theme="1"/>
        <rFont val="Calibri"/>
        <family val="2"/>
        <scheme val="minor"/>
      </rPr>
      <t>Documento não crítico</t>
    </r>
    <r>
      <rPr>
        <sz val="12"/>
        <color theme="1"/>
        <rFont val="Calibri"/>
        <family val="2"/>
        <scheme val="minor"/>
      </rPr>
      <t>: O documento pode ser apresentado após o início do serviço (não apresentação sujeita a abertura de desvios, multas, etc)</t>
    </r>
  </si>
  <si>
    <r>
      <rPr>
        <b/>
        <sz val="12"/>
        <color theme="1"/>
        <rFont val="Calibri"/>
        <family val="2"/>
        <scheme val="minor"/>
      </rPr>
      <t xml:space="preserve">Documento desejável para o sistema. </t>
    </r>
    <r>
      <rPr>
        <sz val="12"/>
        <color theme="1"/>
        <rFont val="Calibri"/>
        <family val="2"/>
        <scheme val="minor"/>
      </rPr>
      <t>Conforme a situação, poderá ser entregue com prazo alongado.</t>
    </r>
  </si>
  <si>
    <t>ID</t>
  </si>
  <si>
    <t>Nome Completo do Colaborador</t>
  </si>
  <si>
    <t>Função</t>
  </si>
  <si>
    <t>Cidade de Origem</t>
  </si>
  <si>
    <t>Gênero (M ou F)</t>
  </si>
  <si>
    <t>Raça/Etnia</t>
  </si>
  <si>
    <t>Empresa</t>
  </si>
  <si>
    <t>Ativo (Sim/Não)</t>
  </si>
  <si>
    <t>Mão de Obra Local (Sim/Local)</t>
  </si>
  <si>
    <t xml:space="preserve">Listas de presença de ações sociais realizadas, controle de funcionários indicando a segmentação por gênero, comprovantes que indiquem a contratação de fornecedores locais (Comprovantes de Pagamento, contratos de prestação de serviço), Controle de Reclamações recebidas pela empresa provenientes de trabalhadores/comunidades durante a prestação do serviço (não é necessário identificar o reclamante), Código de Conduta/Ética utilizado, comprovantes de indiquem a utilização de mão de obra local. </t>
  </si>
  <si>
    <t>Data de Nascimento (DD/MM/AAAA)</t>
  </si>
  <si>
    <t>Data de Contratação (DD/MM/AAAA)</t>
  </si>
  <si>
    <t>Tipo de mão de obra (Direta/Indireta)</t>
  </si>
  <si>
    <t>Data de Desligamento (DD/MM/AAAA)</t>
  </si>
  <si>
    <t>Data de Mobilização (DD/MM/AAAA)</t>
  </si>
  <si>
    <r>
      <t xml:space="preserve">Incluir informações sobre as iniciativas de relacionamento comunitário e responsabilidade social realizadas </t>
    </r>
    <r>
      <rPr>
        <b/>
        <u/>
        <sz val="11"/>
        <rFont val="Calibri["/>
      </rPr>
      <t>pela contratada</t>
    </r>
    <r>
      <rPr>
        <sz val="11"/>
        <rFont val="Calibri["/>
      </rPr>
      <t>, no contexto de serviços adquiridos pela Elera, abrangendo ações voltadas ao engajamento de stakeholders, desenvolvimento local, impactos socioeconômicos positivos e gestão de riscos sociais nas áreas de atuação.</t>
    </r>
  </si>
  <si>
    <t xml:space="preserve">        Se sim, informe, do total de funcionários alocados para a execução do serviço, quantas se  identificam como mulheres. </t>
  </si>
  <si>
    <t>Preencher com as informações de mão de obra contratada</t>
  </si>
  <si>
    <t xml:space="preserve">         Se sim, descreva os tipos de serviços contratados localmente.</t>
  </si>
  <si>
    <t xml:space="preserve">        Se sim, informe o número total de funcionários alocados/contratados para a execução do serviço.</t>
  </si>
  <si>
    <t xml:space="preserve">        Se sim, informe o número de funcionários contratados para a execução do serviço que já residiam na cidade onde o serviço foi prestado antes da contratação ou mobilização.</t>
  </si>
  <si>
    <r>
      <t xml:space="preserve">Versão 2.0
</t>
    </r>
    <r>
      <rPr>
        <sz val="8"/>
        <rFont val="Calibri["/>
      </rPr>
      <t>Última atualização: 
29/07/26</t>
    </r>
  </si>
  <si>
    <t>GUIA DE GESTÃO DE DADOS DE SUSTENTABILIDADE
Orientações Gerais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</si>
</sst>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theme="1"/>
      <name val="Calibri["/>
    </font>
    <font>
      <b/>
      <sz val="10"/>
      <name val="Calibri["/>
    </font>
    <font>
      <b/>
      <sz val="14"/>
      <name val="Calibri["/>
    </font>
    <font>
      <b/>
      <sz val="10"/>
      <color theme="1"/>
      <name val="Calibri["/>
    </font>
    <font>
      <sz val="10"/>
      <color theme="1"/>
      <name val="Calibri["/>
    </font>
    <font>
      <b/>
      <sz val="14"/>
      <name val="Calibri"/>
      <family val="2"/>
      <scheme val="minor"/>
    </font>
    <font>
      <sz val="11"/>
      <name val="Calibri"/>
      <family val="2"/>
      <scheme val="minor"/>
    </font>
    <font>
      <sz val="16"/>
      <color theme="1"/>
      <name val="Calibri["/>
    </font>
    <font>
      <vertAlign val="superscript"/>
      <sz val="10"/>
      <name val="Calibri Light"/>
      <family val="2"/>
    </font>
    <font>
      <b/>
      <i/>
      <sz val="8"/>
      <color theme="1"/>
      <name val="Calibri["/>
    </font>
    <font>
      <b/>
      <u/>
      <sz val="10"/>
      <color theme="1"/>
      <name val="Calibri["/>
    </font>
    <font>
      <sz val="11"/>
      <name val="Calibri["/>
    </font>
    <font>
      <b/>
      <sz val="11"/>
      <color theme="1"/>
      <name val="Calibri["/>
    </font>
    <font>
      <b/>
      <u/>
      <sz val="11"/>
      <name val="Calibri["/>
    </font>
    <font>
      <b/>
      <u/>
      <sz val="11"/>
      <color theme="1"/>
      <name val="Calibri["/>
    </font>
    <font>
      <b/>
      <sz val="10"/>
      <color theme="1"/>
      <name val="Calibri"/>
      <family val="2"/>
      <scheme val="minor"/>
    </font>
    <font>
      <b/>
      <vertAlign val="superscript"/>
      <sz val="10"/>
      <color indexed="8"/>
      <name val="Calibri["/>
    </font>
    <font>
      <b/>
      <sz val="10"/>
      <color indexed="8"/>
      <name val="Calibri["/>
    </font>
    <font>
      <b/>
      <sz val="10"/>
      <color theme="2" tint="-0.249977111117893"/>
      <name val="Calibri["/>
    </font>
    <font>
      <b/>
      <sz val="12"/>
      <color theme="1"/>
      <name val="Calibri"/>
      <family val="2"/>
      <scheme val="minor"/>
    </font>
    <font>
      <sz val="10"/>
      <color theme="1"/>
      <name val="Calibri"/>
      <family val="2"/>
      <scheme val="minor"/>
    </font>
    <font>
      <b/>
      <u/>
      <sz val="11"/>
      <color theme="1"/>
      <name val="Calibri"/>
      <family val="2"/>
      <scheme val="minor"/>
    </font>
    <font>
      <b/>
      <i/>
      <sz val="11"/>
      <color theme="1"/>
      <name val="Calibri"/>
      <family val="2"/>
      <scheme val="minor"/>
    </font>
    <font>
      <b/>
      <sz val="11"/>
      <name val="Calibri["/>
    </font>
    <font>
      <i/>
      <sz val="10"/>
      <color theme="1"/>
      <name val="Calibri["/>
    </font>
    <font>
      <b/>
      <sz val="12"/>
      <color rgb="FF62398B"/>
      <name val="Calibri["/>
    </font>
    <font>
      <b/>
      <i/>
      <sz val="11"/>
      <color theme="1" tint="4.9989318521683403E-2"/>
      <name val="Calibri"/>
      <family val="2"/>
      <scheme val="minor"/>
    </font>
    <font>
      <b/>
      <sz val="9"/>
      <name val="Calibri["/>
    </font>
    <font>
      <sz val="8"/>
      <name val="Calibri["/>
    </font>
    <font>
      <b/>
      <sz val="16"/>
      <color theme="1"/>
      <name val="Calibri"/>
      <family val="2"/>
      <scheme val="minor"/>
    </font>
    <font>
      <b/>
      <sz val="12"/>
      <name val="Calibri"/>
      <family val="2"/>
      <scheme val="minor"/>
    </font>
    <font>
      <b/>
      <sz val="12"/>
      <color rgb="FF000000"/>
      <name val="Calibri"/>
      <family val="2"/>
      <scheme val="minor"/>
    </font>
    <font>
      <sz val="12"/>
      <color theme="1"/>
      <name val="Calibri"/>
      <family val="2"/>
      <scheme val="minor"/>
    </font>
    <font>
      <sz val="12"/>
      <name val="Calibri"/>
      <family val="2"/>
      <scheme val="minor"/>
    </font>
    <font>
      <b/>
      <sz val="11"/>
      <name val="Calibri"/>
      <family val="2"/>
    </font>
    <font>
      <sz val="10"/>
      <color rgb="FF404041"/>
      <name val="Calibri"/>
      <family val="2"/>
      <scheme val="minor"/>
    </font>
    <font>
      <i/>
      <sz val="10"/>
      <name val="Calibri["/>
    </font>
  </fonts>
  <fills count="16">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8"/>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59996337778862885"/>
        <bgColor indexed="64"/>
      </patternFill>
    </fill>
    <fill>
      <patternFill patternType="solid">
        <fgColor theme="9"/>
        <bgColor indexed="64"/>
      </patternFill>
    </fill>
    <fill>
      <patternFill patternType="solid">
        <fgColor theme="5" tint="0.79998168889431442"/>
        <bgColor indexed="64"/>
      </patternFill>
    </fill>
  </fills>
  <borders count="35">
    <border>
      <left/>
      <right/>
      <top/>
      <bottom/>
      <diagonal/>
    </border>
    <border>
      <left/>
      <right/>
      <top/>
      <bottom style="thin">
        <color rgb="FFB6B6B6"/>
      </bottom>
      <diagonal/>
    </border>
    <border>
      <left style="thin">
        <color indexed="64"/>
      </left>
      <right/>
      <top style="thin">
        <color indexed="64"/>
      </top>
      <bottom style="thin">
        <color indexed="64"/>
      </bottom>
      <diagonal/>
    </border>
    <border>
      <left/>
      <right style="thin">
        <color theme="0"/>
      </right>
      <top style="thin">
        <color indexed="64"/>
      </top>
      <bottom style="thin">
        <color indexed="64"/>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hair">
        <color theme="0" tint="-0.499984740745262"/>
      </left>
      <right/>
      <top style="thin">
        <color theme="0" tint="-0.499984740745262"/>
      </top>
      <bottom style="hair">
        <color theme="0" tint="-0.499984740745262"/>
      </bottom>
      <diagonal/>
    </border>
    <border>
      <left/>
      <right/>
      <top style="thin">
        <color theme="0" tint="-0.499984740745262"/>
      </top>
      <bottom style="hair">
        <color theme="0" tint="-0.499984740745262"/>
      </bottom>
      <diagonal/>
    </border>
    <border>
      <left/>
      <right style="hair">
        <color theme="0" tint="-0.499984740745262"/>
      </right>
      <top style="thin">
        <color theme="0" tint="-0.499984740745262"/>
      </top>
      <bottom style="hair">
        <color theme="0" tint="-0.499984740745262"/>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top style="hair">
        <color theme="0" tint="-0.499984740745262"/>
      </top>
      <bottom style="thin">
        <color theme="0" tint="-0.499984740745262"/>
      </bottom>
      <diagonal/>
    </border>
    <border>
      <left/>
      <right/>
      <top style="hair">
        <color theme="0" tint="-0.499984740745262"/>
      </top>
      <bottom style="thin">
        <color theme="0" tint="-0.499984740745262"/>
      </bottom>
      <diagonal/>
    </border>
    <border>
      <left/>
      <right style="hair">
        <color theme="0" tint="-0.499984740745262"/>
      </right>
      <top style="hair">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2" tint="-0.24994659260841701"/>
      </bottom>
      <diagonal/>
    </border>
    <border>
      <left style="thin">
        <color theme="0" tint="-0.499984740745262"/>
      </left>
      <right style="thin">
        <color theme="0" tint="-0.499984740745262"/>
      </right>
      <top style="thin">
        <color theme="2" tint="-0.24994659260841701"/>
      </top>
      <bottom style="thin">
        <color theme="2" tint="-0.24994659260841701"/>
      </bottom>
      <diagonal/>
    </border>
    <border>
      <left style="thin">
        <color theme="0" tint="-0.499984740745262"/>
      </left>
      <right style="thin">
        <color theme="0" tint="-0.499984740745262"/>
      </right>
      <top style="thin">
        <color theme="2" tint="-0.24994659260841701"/>
      </top>
      <bottom style="thin">
        <color theme="0" tint="-0.499984740745262"/>
      </bottom>
      <diagonal/>
    </border>
  </borders>
  <cellStyleXfs count="6">
    <xf numFmtId="0" fontId="0" fillId="0" borderId="0"/>
    <xf numFmtId="43" fontId="1" fillId="0" borderId="0" applyFont="0" applyFill="0" applyBorder="0" applyAlignment="0" applyProtection="0"/>
    <xf numFmtId="0" fontId="1" fillId="0" borderId="0"/>
    <xf numFmtId="43" fontId="3" fillId="0" borderId="0" applyFont="0" applyFill="0" applyBorder="0" applyAlignment="0" applyProtection="0"/>
    <xf numFmtId="0" fontId="3" fillId="13" borderId="0" applyNumberFormat="0" applyFont="0" applyBorder="0" applyAlignment="0">
      <protection locked="0"/>
    </xf>
    <xf numFmtId="9" fontId="1" fillId="0" borderId="0" applyFont="0" applyFill="0" applyBorder="0" applyAlignment="0" applyProtection="0"/>
  </cellStyleXfs>
  <cellXfs count="230">
    <xf numFmtId="0" fontId="0" fillId="0" borderId="0" xfId="0"/>
    <xf numFmtId="0" fontId="4" fillId="4" borderId="0" xfId="0" applyFont="1" applyFill="1"/>
    <xf numFmtId="0" fontId="2" fillId="11" borderId="0" xfId="0" applyFont="1" applyFill="1"/>
    <xf numFmtId="0" fontId="4" fillId="8" borderId="0" xfId="0" applyFont="1" applyFill="1"/>
    <xf numFmtId="0" fontId="0" fillId="8" borderId="0" xfId="0" applyFill="1"/>
    <xf numFmtId="0" fontId="26" fillId="0" borderId="0" xfId="0" applyFont="1" applyAlignment="1">
      <alignment vertical="center"/>
    </xf>
    <xf numFmtId="0" fontId="29" fillId="8" borderId="0" xfId="0" applyFont="1" applyFill="1" applyAlignment="1">
      <alignment vertical="top"/>
    </xf>
    <xf numFmtId="0" fontId="0" fillId="0" borderId="13" xfId="0" applyBorder="1"/>
    <xf numFmtId="0" fontId="0" fillId="0" borderId="14" xfId="0" applyBorder="1"/>
    <xf numFmtId="0" fontId="0" fillId="0" borderId="15" xfId="0" applyBorder="1"/>
    <xf numFmtId="0" fontId="16" fillId="11" borderId="7" xfId="0" applyFont="1" applyFill="1" applyBorder="1" applyAlignment="1">
      <alignment horizontal="right" vertical="center" wrapText="1"/>
    </xf>
    <xf numFmtId="0" fontId="29" fillId="8" borderId="0" xfId="0" applyFont="1" applyFill="1" applyAlignment="1">
      <alignment horizontal="left" vertical="center"/>
    </xf>
    <xf numFmtId="0" fontId="23" fillId="11" borderId="7" xfId="0" applyFont="1" applyFill="1" applyBorder="1" applyAlignment="1">
      <alignment horizontal="center" vertical="center" wrapText="1"/>
    </xf>
    <xf numFmtId="0" fontId="23" fillId="11" borderId="7" xfId="0" applyFont="1" applyFill="1" applyBorder="1" applyAlignment="1">
      <alignment horizontal="center" vertical="center"/>
    </xf>
    <xf numFmtId="43" fontId="5" fillId="11" borderId="7" xfId="1" applyFont="1" applyFill="1" applyBorder="1" applyAlignment="1">
      <alignment vertical="center"/>
    </xf>
    <xf numFmtId="0" fontId="1" fillId="8" borderId="0" xfId="0" applyFont="1" applyFill="1" applyAlignment="1">
      <alignment vertical="center"/>
    </xf>
    <xf numFmtId="0" fontId="8" fillId="0" borderId="7" xfId="0" applyFont="1" applyBorder="1" applyAlignment="1">
      <alignment horizontal="left" vertical="center" wrapText="1"/>
    </xf>
    <xf numFmtId="0" fontId="7" fillId="11" borderId="7" xfId="0" applyFont="1" applyFill="1" applyBorder="1" applyAlignment="1">
      <alignment horizontal="center" vertical="center" wrapText="1"/>
    </xf>
    <xf numFmtId="0" fontId="8" fillId="4" borderId="7" xfId="0" applyFont="1" applyFill="1" applyBorder="1" applyAlignment="1">
      <alignment horizontal="center" vertical="center"/>
    </xf>
    <xf numFmtId="0" fontId="8" fillId="0" borderId="7" xfId="0" applyFont="1" applyBorder="1" applyAlignment="1">
      <alignment horizontal="center" vertical="center"/>
    </xf>
    <xf numFmtId="4" fontId="8" fillId="0" borderId="7" xfId="0" applyNumberFormat="1" applyFont="1" applyBorder="1" applyAlignment="1">
      <alignment horizontal="left" vertical="center"/>
    </xf>
    <xf numFmtId="4" fontId="8" fillId="0" borderId="7" xfId="0" applyNumberFormat="1" applyFont="1" applyBorder="1" applyAlignment="1">
      <alignment horizontal="center" vertical="center"/>
    </xf>
    <xf numFmtId="0" fontId="7" fillId="11" borderId="7" xfId="0" applyFont="1" applyFill="1" applyBorder="1" applyAlignment="1">
      <alignment horizontal="right" vertical="center" wrapText="1"/>
    </xf>
    <xf numFmtId="4" fontId="7" fillId="11" borderId="7" xfId="0" applyNumberFormat="1" applyFont="1" applyFill="1" applyBorder="1" applyAlignment="1">
      <alignment horizontal="center" vertical="center" wrapText="1"/>
    </xf>
    <xf numFmtId="0" fontId="8" fillId="0" borderId="7" xfId="0" applyFont="1" applyBorder="1" applyAlignment="1">
      <alignment horizontal="left" vertical="center"/>
    </xf>
    <xf numFmtId="0" fontId="7" fillId="12" borderId="7" xfId="0" applyFont="1" applyFill="1" applyBorder="1" applyAlignment="1">
      <alignment horizontal="center" vertical="center" wrapText="1"/>
    </xf>
    <xf numFmtId="0" fontId="8" fillId="4" borderId="7" xfId="0" applyFont="1" applyFill="1" applyBorder="1" applyAlignment="1">
      <alignment horizontal="left" vertical="center"/>
    </xf>
    <xf numFmtId="4" fontId="8" fillId="4" borderId="7" xfId="0" applyNumberFormat="1" applyFont="1" applyFill="1" applyBorder="1" applyAlignment="1">
      <alignment horizontal="left" vertical="center"/>
    </xf>
    <xf numFmtId="4" fontId="8" fillId="4" borderId="7" xfId="0" applyNumberFormat="1" applyFont="1" applyFill="1" applyBorder="1" applyAlignment="1">
      <alignment horizontal="center" vertical="center"/>
    </xf>
    <xf numFmtId="0" fontId="8" fillId="0" borderId="7" xfId="0" applyFont="1" applyBorder="1" applyAlignment="1">
      <alignment horizontal="center" vertical="center" wrapText="1"/>
    </xf>
    <xf numFmtId="0" fontId="7" fillId="4" borderId="7" xfId="0" applyFont="1" applyFill="1" applyBorder="1" applyAlignment="1">
      <alignment vertical="center" wrapText="1"/>
    </xf>
    <xf numFmtId="0" fontId="7" fillId="8" borderId="7" xfId="0" applyFont="1" applyFill="1" applyBorder="1" applyAlignment="1">
      <alignment horizontal="center" vertical="center"/>
    </xf>
    <xf numFmtId="14" fontId="8" fillId="0" borderId="7" xfId="0" applyNumberFormat="1" applyFont="1" applyBorder="1" applyAlignment="1">
      <alignment horizontal="center" vertical="center"/>
    </xf>
    <xf numFmtId="0" fontId="11" fillId="8" borderId="0" xfId="0" applyFont="1" applyFill="1" applyAlignment="1">
      <alignment vertical="center" wrapText="1"/>
    </xf>
    <xf numFmtId="43" fontId="9" fillId="8" borderId="0" xfId="1" applyFont="1" applyFill="1" applyBorder="1" applyAlignment="1">
      <alignment horizontal="center" vertical="center"/>
    </xf>
    <xf numFmtId="0" fontId="8" fillId="0" borderId="7" xfId="0" applyFont="1" applyBorder="1" applyAlignment="1">
      <alignment vertical="center"/>
    </xf>
    <xf numFmtId="0" fontId="7" fillId="8" borderId="0" xfId="0" applyFont="1" applyFill="1" applyAlignment="1">
      <alignment horizontal="right" vertical="center" wrapText="1"/>
    </xf>
    <xf numFmtId="0" fontId="7" fillId="8" borderId="0" xfId="0" applyFont="1" applyFill="1" applyAlignment="1">
      <alignment horizontal="center" vertical="center" wrapText="1"/>
    </xf>
    <xf numFmtId="43" fontId="9" fillId="8" borderId="0" xfId="1" applyFont="1" applyFill="1" applyBorder="1" applyAlignment="1">
      <alignment vertical="center"/>
    </xf>
    <xf numFmtId="0" fontId="7" fillId="11" borderId="7" xfId="0" applyFont="1" applyFill="1" applyBorder="1" applyAlignment="1">
      <alignment vertical="center" wrapText="1"/>
    </xf>
    <xf numFmtId="0" fontId="8" fillId="0" borderId="7" xfId="0" applyFont="1" applyBorder="1" applyAlignment="1" applyProtection="1">
      <alignment horizontal="center" vertical="center"/>
      <protection hidden="1"/>
    </xf>
    <xf numFmtId="43" fontId="5" fillId="8" borderId="0" xfId="1" applyFont="1" applyFill="1" applyBorder="1" applyAlignment="1">
      <alignment vertical="center"/>
    </xf>
    <xf numFmtId="43" fontId="6" fillId="8" borderId="0" xfId="1" applyFont="1" applyFill="1" applyBorder="1" applyAlignment="1">
      <alignment horizontal="center" vertical="center"/>
    </xf>
    <xf numFmtId="0" fontId="4" fillId="8" borderId="0" xfId="0" applyFont="1" applyFill="1" applyAlignment="1">
      <alignment horizontal="center"/>
    </xf>
    <xf numFmtId="0" fontId="4" fillId="8" borderId="0" xfId="0" applyFont="1" applyFill="1" applyAlignment="1">
      <alignment horizontal="right"/>
    </xf>
    <xf numFmtId="0" fontId="19" fillId="8" borderId="2" xfId="0" applyFont="1" applyFill="1" applyBorder="1" applyAlignment="1">
      <alignment horizontal="left" vertical="center"/>
    </xf>
    <xf numFmtId="0" fontId="19" fillId="8" borderId="3" xfId="0" applyFont="1" applyFill="1" applyBorder="1" applyAlignment="1">
      <alignment vertical="center"/>
    </xf>
    <xf numFmtId="0" fontId="19" fillId="8" borderId="0" xfId="0" applyFont="1" applyFill="1" applyAlignment="1">
      <alignment horizontal="left" vertical="center"/>
    </xf>
    <xf numFmtId="0" fontId="19" fillId="8" borderId="0" xfId="0" applyFont="1" applyFill="1" applyAlignment="1">
      <alignment vertical="center"/>
    </xf>
    <xf numFmtId="0" fontId="7" fillId="8" borderId="7" xfId="0" applyFont="1" applyFill="1" applyBorder="1" applyAlignment="1">
      <alignment horizontal="left" vertical="center"/>
    </xf>
    <xf numFmtId="9" fontId="7" fillId="11" borderId="7" xfId="5" applyFont="1" applyFill="1" applyBorder="1" applyAlignment="1">
      <alignment horizontal="center" vertical="center" wrapText="1"/>
    </xf>
    <xf numFmtId="0" fontId="16" fillId="8" borderId="0" xfId="0" applyFont="1" applyFill="1" applyAlignment="1">
      <alignment horizontal="center" vertical="center"/>
    </xf>
    <xf numFmtId="0" fontId="4" fillId="8" borderId="0" xfId="0" applyFont="1" applyFill="1" applyAlignment="1">
      <alignment horizontal="left" vertical="center"/>
    </xf>
    <xf numFmtId="0" fontId="0" fillId="8" borderId="0" xfId="0" applyFill="1" applyAlignment="1">
      <alignment vertical="center" wrapText="1"/>
    </xf>
    <xf numFmtId="0" fontId="0" fillId="8" borderId="0" xfId="0" applyFill="1" applyAlignment="1">
      <alignment vertical="center"/>
    </xf>
    <xf numFmtId="0" fontId="35" fillId="3" borderId="7"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3" fillId="9" borderId="7" xfId="0" applyFont="1" applyFill="1" applyBorder="1" applyAlignment="1">
      <alignment horizontal="center" vertical="center" wrapText="1"/>
    </xf>
    <xf numFmtId="0" fontId="36" fillId="9" borderId="7" xfId="0" applyFont="1" applyFill="1" applyBorder="1" applyAlignment="1">
      <alignment vertical="center" wrapText="1"/>
    </xf>
    <xf numFmtId="0" fontId="36" fillId="5" borderId="7" xfId="0" applyFont="1" applyFill="1" applyBorder="1" applyAlignment="1">
      <alignment vertical="center" wrapText="1"/>
    </xf>
    <xf numFmtId="0" fontId="36" fillId="4" borderId="7" xfId="0" applyFont="1" applyFill="1" applyBorder="1" applyAlignment="1">
      <alignment vertical="center" wrapText="1"/>
    </xf>
    <xf numFmtId="0" fontId="23" fillId="4" borderId="7" xfId="0" applyFont="1" applyFill="1" applyBorder="1" applyAlignment="1">
      <alignment vertical="center" wrapText="1"/>
    </xf>
    <xf numFmtId="0" fontId="36" fillId="4" borderId="7" xfId="0" applyFont="1" applyFill="1" applyBorder="1" applyAlignment="1">
      <alignment horizontal="left" vertical="center" wrapText="1"/>
    </xf>
    <xf numFmtId="0" fontId="36" fillId="7" borderId="7" xfId="0" applyFont="1" applyFill="1" applyBorder="1" applyAlignment="1">
      <alignment vertical="center" wrapText="1"/>
    </xf>
    <xf numFmtId="0" fontId="36" fillId="0" borderId="7" xfId="0" applyFont="1" applyBorder="1" applyAlignment="1">
      <alignment vertical="center"/>
    </xf>
    <xf numFmtId="0" fontId="36" fillId="6" borderId="7" xfId="0" applyFont="1" applyFill="1" applyBorder="1" applyAlignment="1">
      <alignment vertical="center" wrapText="1"/>
    </xf>
    <xf numFmtId="0" fontId="23" fillId="10" borderId="7" xfId="0" applyFont="1" applyFill="1" applyBorder="1" applyAlignment="1">
      <alignment horizontal="center" vertical="center" wrapText="1"/>
    </xf>
    <xf numFmtId="0" fontId="36" fillId="0" borderId="7" xfId="0" applyFont="1" applyBorder="1" applyAlignment="1">
      <alignment vertical="center" wrapText="1"/>
    </xf>
    <xf numFmtId="0" fontId="36" fillId="9" borderId="7" xfId="0" applyFont="1" applyFill="1" applyBorder="1" applyAlignment="1">
      <alignment horizontal="left" vertical="center" wrapText="1"/>
    </xf>
    <xf numFmtId="0" fontId="36" fillId="10" borderId="7" xfId="0" applyFont="1" applyFill="1" applyBorder="1" applyAlignment="1">
      <alignment horizontal="left" vertical="center" wrapText="1"/>
    </xf>
    <xf numFmtId="0" fontId="37" fillId="4" borderId="7" xfId="0" applyFont="1" applyFill="1" applyBorder="1" applyAlignment="1">
      <alignment vertical="center" wrapText="1"/>
    </xf>
    <xf numFmtId="0" fontId="23" fillId="6" borderId="7" xfId="0" applyFont="1" applyFill="1" applyBorder="1" applyAlignment="1">
      <alignment vertical="center" wrapText="1"/>
    </xf>
    <xf numFmtId="0" fontId="37" fillId="0" borderId="7" xfId="0" applyFont="1" applyBorder="1" applyAlignment="1">
      <alignment vertical="center" wrapText="1"/>
    </xf>
    <xf numFmtId="0" fontId="36" fillId="6" borderId="7" xfId="0" applyFont="1" applyFill="1" applyBorder="1" applyAlignment="1">
      <alignment horizontal="center" vertical="center" wrapText="1"/>
    </xf>
    <xf numFmtId="0" fontId="36" fillId="2" borderId="7" xfId="0" applyFont="1" applyFill="1" applyBorder="1" applyAlignment="1">
      <alignment vertical="center" wrapText="1"/>
    </xf>
    <xf numFmtId="0" fontId="36" fillId="8" borderId="0" xfId="0" applyFont="1" applyFill="1" applyAlignment="1">
      <alignment vertical="center" wrapText="1"/>
    </xf>
    <xf numFmtId="0" fontId="36" fillId="14" borderId="7" xfId="0" applyFont="1" applyFill="1" applyBorder="1" applyAlignment="1">
      <alignment horizontal="center" vertical="center" wrapText="1"/>
    </xf>
    <xf numFmtId="0" fontId="36" fillId="5" borderId="7"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xf numFmtId="0" fontId="31" fillId="4" borderId="25" xfId="0" applyFont="1" applyFill="1" applyBorder="1" applyAlignment="1">
      <alignment horizontal="center" vertical="center"/>
    </xf>
    <xf numFmtId="0" fontId="31" fillId="4" borderId="26" xfId="0" applyFont="1" applyFill="1" applyBorder="1" applyAlignment="1">
      <alignment horizontal="center" vertical="center"/>
    </xf>
    <xf numFmtId="0" fontId="31" fillId="4" borderId="27" xfId="0" applyFont="1" applyFill="1" applyBorder="1" applyAlignment="1">
      <alignment horizontal="center" vertical="center"/>
    </xf>
    <xf numFmtId="0" fontId="7" fillId="4" borderId="7" xfId="0" applyFont="1" applyFill="1" applyBorder="1" applyAlignment="1">
      <alignment horizontal="center" vertical="center"/>
    </xf>
    <xf numFmtId="0" fontId="38" fillId="11" borderId="7" xfId="0" applyFont="1" applyFill="1" applyBorder="1" applyAlignment="1">
      <alignment horizontal="center" vertical="center" wrapText="1"/>
    </xf>
    <xf numFmtId="14" fontId="38" fillId="11" borderId="7" xfId="0" applyNumberFormat="1" applyFont="1" applyFill="1" applyBorder="1" applyAlignment="1">
      <alignment horizontal="center" vertical="center" wrapText="1"/>
    </xf>
    <xf numFmtId="0" fontId="4" fillId="4" borderId="20" xfId="0" applyFont="1" applyFill="1" applyBorder="1" applyAlignment="1">
      <alignment horizontal="center" wrapText="1"/>
    </xf>
    <xf numFmtId="0" fontId="4" fillId="4" borderId="21" xfId="0" applyFont="1" applyFill="1" applyBorder="1" applyAlignment="1">
      <alignment horizontal="center" wrapText="1"/>
    </xf>
    <xf numFmtId="0" fontId="4" fillId="4" borderId="22" xfId="0" applyFont="1" applyFill="1" applyBorder="1" applyAlignment="1">
      <alignment horizontal="center" wrapText="1"/>
    </xf>
    <xf numFmtId="0" fontId="39" fillId="0" borderId="7" xfId="0" applyFont="1" applyBorder="1" applyAlignment="1">
      <alignment horizontal="left"/>
    </xf>
    <xf numFmtId="0" fontId="39" fillId="0" borderId="7" xfId="0" applyFont="1" applyBorder="1" applyAlignment="1">
      <alignment vertical="center" wrapText="1"/>
    </xf>
    <xf numFmtId="14" fontId="39" fillId="0" borderId="7" xfId="0" applyNumberFormat="1" applyFont="1" applyBorder="1" applyAlignment="1">
      <alignment horizontal="left"/>
    </xf>
    <xf numFmtId="0" fontId="39" fillId="0" borderId="7" xfId="0" applyFont="1" applyBorder="1" applyAlignment="1">
      <alignment horizontal="center" vertical="center"/>
    </xf>
    <xf numFmtId="14" fontId="39" fillId="0" borderId="7" xfId="0" applyNumberFormat="1" applyFont="1" applyBorder="1" applyAlignment="1">
      <alignment horizontal="center"/>
    </xf>
    <xf numFmtId="49" fontId="39" fillId="0" borderId="7" xfId="0" applyNumberFormat="1" applyFont="1" applyBorder="1" applyAlignment="1">
      <alignment vertical="center"/>
    </xf>
    <xf numFmtId="14" fontId="39" fillId="0" borderId="7" xfId="0" applyNumberFormat="1" applyFont="1" applyBorder="1" applyAlignment="1">
      <alignment horizontal="center" vertical="center"/>
    </xf>
    <xf numFmtId="0" fontId="39" fillId="0" borderId="7" xfId="0" applyFont="1" applyBorder="1"/>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14" fontId="8" fillId="0" borderId="20" xfId="0" applyNumberFormat="1" applyFont="1" applyBorder="1" applyAlignment="1">
      <alignment horizontal="center" vertical="center" wrapText="1"/>
    </xf>
    <xf numFmtId="14" fontId="8" fillId="0" borderId="21" xfId="0" applyNumberFormat="1" applyFont="1" applyBorder="1" applyAlignment="1">
      <alignment horizontal="center" vertical="center" wrapText="1"/>
    </xf>
    <xf numFmtId="14" fontId="8" fillId="0" borderId="22" xfId="0" applyNumberFormat="1" applyFont="1" applyBorder="1" applyAlignment="1">
      <alignment horizontal="center" vertical="center" wrapText="1"/>
    </xf>
    <xf numFmtId="0" fontId="15" fillId="4" borderId="20" xfId="1" applyNumberFormat="1" applyFont="1" applyFill="1" applyBorder="1" applyAlignment="1">
      <alignment horizontal="left" vertical="center" wrapText="1"/>
    </xf>
    <xf numFmtId="0" fontId="15" fillId="4" borderId="21" xfId="1" applyNumberFormat="1" applyFont="1" applyFill="1" applyBorder="1" applyAlignment="1">
      <alignment horizontal="left" vertical="center" wrapText="1"/>
    </xf>
    <xf numFmtId="0" fontId="15" fillId="4" borderId="22" xfId="1" applyNumberFormat="1" applyFont="1" applyFill="1" applyBorder="1" applyAlignment="1">
      <alignment horizontal="left" vertical="center" wrapText="1"/>
    </xf>
    <xf numFmtId="0" fontId="4" fillId="11" borderId="7" xfId="0" applyFont="1" applyFill="1" applyBorder="1" applyAlignment="1">
      <alignment horizontal="center" vertical="center"/>
    </xf>
    <xf numFmtId="43" fontId="6" fillId="11" borderId="7" xfId="1" applyFont="1" applyFill="1" applyBorder="1" applyAlignment="1">
      <alignment horizontal="center" vertical="center"/>
    </xf>
    <xf numFmtId="0" fontId="8" fillId="0" borderId="7" xfId="0" applyFont="1" applyBorder="1" applyAlignment="1">
      <alignment horizontal="center" vertical="center" wrapText="1"/>
    </xf>
    <xf numFmtId="0" fontId="7" fillId="11" borderId="7" xfId="0" applyFont="1" applyFill="1" applyBorder="1" applyAlignment="1">
      <alignment horizontal="right" vertical="center" wrapText="1"/>
    </xf>
    <xf numFmtId="0" fontId="7" fillId="4" borderId="7" xfId="0" applyFont="1" applyFill="1" applyBorder="1" applyAlignment="1">
      <alignment horizontal="center" vertical="center" wrapText="1"/>
    </xf>
    <xf numFmtId="0" fontId="8" fillId="4" borderId="20" xfId="0" applyFont="1" applyFill="1" applyBorder="1" applyAlignment="1">
      <alignment horizontal="left" vertical="center"/>
    </xf>
    <xf numFmtId="0" fontId="8" fillId="4" borderId="21" xfId="0" applyFont="1" applyFill="1" applyBorder="1" applyAlignment="1">
      <alignment horizontal="left" vertical="center"/>
    </xf>
    <xf numFmtId="0" fontId="8" fillId="4" borderId="22" xfId="0" applyFont="1" applyFill="1" applyBorder="1" applyAlignment="1">
      <alignment horizontal="left" vertical="center"/>
    </xf>
    <xf numFmtId="0" fontId="7" fillId="12" borderId="20" xfId="0" applyFont="1" applyFill="1" applyBorder="1" applyAlignment="1">
      <alignment horizontal="center" vertical="center" wrapText="1"/>
    </xf>
    <xf numFmtId="0" fontId="7" fillId="12" borderId="21" xfId="0" applyFont="1" applyFill="1" applyBorder="1" applyAlignment="1">
      <alignment horizontal="center" vertical="center" wrapText="1"/>
    </xf>
    <xf numFmtId="0" fontId="7" fillId="12" borderId="22" xfId="0" applyFont="1" applyFill="1" applyBorder="1" applyAlignment="1">
      <alignment horizontal="center" vertical="center" wrapText="1"/>
    </xf>
    <xf numFmtId="0" fontId="8" fillId="0" borderId="7" xfId="0" applyFont="1" applyBorder="1" applyAlignment="1">
      <alignment horizontal="left" vertical="center" wrapText="1"/>
    </xf>
    <xf numFmtId="0" fontId="7" fillId="15" borderId="7" xfId="0" applyFont="1" applyFill="1" applyBorder="1" applyAlignment="1">
      <alignment horizontal="center" vertical="center" wrapText="1"/>
    </xf>
    <xf numFmtId="0" fontId="40" fillId="4" borderId="20" xfId="0" applyFont="1" applyFill="1" applyBorder="1" applyAlignment="1">
      <alignment horizontal="left" vertical="center"/>
    </xf>
    <xf numFmtId="0" fontId="40" fillId="4" borderId="21" xfId="0" applyFont="1" applyFill="1" applyBorder="1" applyAlignment="1">
      <alignment horizontal="left" vertical="center"/>
    </xf>
    <xf numFmtId="0" fontId="40" fillId="4" borderId="22" xfId="0" applyFont="1" applyFill="1" applyBorder="1" applyAlignment="1">
      <alignment horizontal="left" vertical="center"/>
    </xf>
    <xf numFmtId="0" fontId="4" fillId="4" borderId="20" xfId="0" applyFont="1" applyFill="1" applyBorder="1" applyAlignment="1">
      <alignment horizontal="center" wrapText="1"/>
    </xf>
    <xf numFmtId="0" fontId="4" fillId="4" borderId="21" xfId="0" applyFont="1" applyFill="1" applyBorder="1" applyAlignment="1">
      <alignment horizontal="center" wrapText="1"/>
    </xf>
    <xf numFmtId="0" fontId="4" fillId="4" borderId="22" xfId="0" applyFont="1" applyFill="1" applyBorder="1" applyAlignment="1">
      <alignment horizontal="center" wrapText="1"/>
    </xf>
    <xf numFmtId="0" fontId="28" fillId="4" borderId="7" xfId="0" applyFont="1" applyFill="1" applyBorder="1" applyAlignment="1">
      <alignment horizontal="left" vertical="center"/>
    </xf>
    <xf numFmtId="0" fontId="7" fillId="4" borderId="7" xfId="0" applyFont="1" applyFill="1" applyBorder="1" applyAlignment="1">
      <alignment horizontal="left" vertical="center"/>
    </xf>
    <xf numFmtId="0" fontId="40" fillId="4" borderId="7" xfId="0" applyFont="1" applyFill="1" applyBorder="1" applyAlignment="1">
      <alignment horizontal="left" vertical="center"/>
    </xf>
    <xf numFmtId="0" fontId="5" fillId="4" borderId="7" xfId="0" applyFont="1" applyFill="1" applyBorder="1" applyAlignment="1">
      <alignment horizontal="left" vertical="center"/>
    </xf>
    <xf numFmtId="0" fontId="2" fillId="11" borderId="20" xfId="0" applyFont="1" applyFill="1" applyBorder="1" applyAlignment="1">
      <alignment horizontal="center"/>
    </xf>
    <xf numFmtId="0" fontId="2" fillId="11" borderId="21" xfId="0" applyFont="1" applyFill="1" applyBorder="1" applyAlignment="1">
      <alignment horizontal="center"/>
    </xf>
    <xf numFmtId="0" fontId="2" fillId="11" borderId="22" xfId="0" applyFont="1" applyFill="1" applyBorder="1" applyAlignment="1">
      <alignment horizontal="center"/>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10" fillId="4" borderId="11" xfId="0" applyFont="1" applyFill="1" applyBorder="1" applyAlignment="1">
      <alignment horizontal="center" vertical="center" wrapText="1"/>
    </xf>
    <xf numFmtId="0" fontId="10" fillId="4" borderId="0" xfId="0" applyFont="1" applyFill="1" applyAlignment="1">
      <alignment horizontal="center" vertical="center" wrapText="1"/>
    </xf>
    <xf numFmtId="0" fontId="10" fillId="4" borderId="14" xfId="0" applyFont="1" applyFill="1" applyBorder="1" applyAlignment="1">
      <alignment horizontal="center" vertical="center"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43" fontId="27" fillId="11" borderId="7" xfId="1" applyFont="1" applyFill="1" applyBorder="1" applyAlignment="1">
      <alignment horizontal="center" vertical="center" wrapText="1"/>
    </xf>
    <xf numFmtId="43" fontId="6" fillId="11" borderId="20" xfId="1" applyFont="1" applyFill="1" applyBorder="1" applyAlignment="1">
      <alignment horizontal="center" vertical="center" wrapText="1"/>
    </xf>
    <xf numFmtId="43" fontId="6" fillId="11" borderId="21" xfId="1" applyFont="1" applyFill="1" applyBorder="1" applyAlignment="1">
      <alignment horizontal="center" vertical="center" wrapText="1"/>
    </xf>
    <xf numFmtId="43" fontId="6" fillId="11" borderId="22" xfId="1" applyFont="1" applyFill="1" applyBorder="1" applyAlignment="1">
      <alignment horizontal="center" vertical="center" wrapText="1"/>
    </xf>
    <xf numFmtId="0" fontId="23" fillId="11" borderId="16" xfId="0" applyFont="1" applyFill="1" applyBorder="1" applyAlignment="1">
      <alignment horizontal="center" vertical="center" wrapText="1"/>
    </xf>
    <xf numFmtId="0" fontId="23" fillId="11" borderId="17" xfId="0" applyFont="1" applyFill="1" applyBorder="1" applyAlignment="1">
      <alignment horizontal="center" vertical="center" wrapText="1"/>
    </xf>
    <xf numFmtId="0" fontId="23" fillId="11" borderId="18" xfId="0" applyFont="1" applyFill="1" applyBorder="1" applyAlignment="1">
      <alignment horizontal="center" vertical="center" wrapText="1"/>
    </xf>
    <xf numFmtId="0" fontId="0" fillId="0" borderId="24" xfId="0" applyBorder="1" applyAlignment="1">
      <alignment horizontal="left" vertical="center" wrapText="1"/>
    </xf>
    <xf numFmtId="0" fontId="0" fillId="0" borderId="7" xfId="0" applyBorder="1" applyAlignment="1">
      <alignment vertical="center" wrapText="1"/>
    </xf>
    <xf numFmtId="0" fontId="0" fillId="0" borderId="23" xfId="0" applyBorder="1" applyAlignment="1">
      <alignment vertical="center" wrapText="1"/>
    </xf>
    <xf numFmtId="0" fontId="0" fillId="0" borderId="23"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30" fillId="0" borderId="11" xfId="0" applyFont="1" applyBorder="1" applyAlignment="1">
      <alignment horizontal="right" vertical="top" wrapText="1"/>
    </xf>
    <xf numFmtId="0" fontId="30" fillId="0" borderId="12" xfId="0" applyFont="1" applyBorder="1" applyAlignment="1">
      <alignment horizontal="right" vertical="top" wrapText="1"/>
    </xf>
    <xf numFmtId="0" fontId="30" fillId="0" borderId="0" xfId="0" applyFont="1" applyAlignment="1">
      <alignment horizontal="right" vertical="top" wrapText="1"/>
    </xf>
    <xf numFmtId="0" fontId="30" fillId="0" borderId="13" xfId="0" applyFont="1" applyBorder="1" applyAlignment="1">
      <alignment horizontal="right" vertical="top" wrapText="1"/>
    </xf>
    <xf numFmtId="0" fontId="16" fillId="4" borderId="20" xfId="0" applyFont="1" applyFill="1" applyBorder="1" applyAlignment="1">
      <alignment horizontal="center" vertical="center" wrapText="1"/>
    </xf>
    <xf numFmtId="0" fontId="16" fillId="4" borderId="21" xfId="0" applyFont="1" applyFill="1" applyBorder="1" applyAlignment="1">
      <alignment horizontal="center" vertical="center" wrapText="1"/>
    </xf>
    <xf numFmtId="0" fontId="16" fillId="4" borderId="22"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16" fillId="12" borderId="7" xfId="0" applyFont="1" applyFill="1" applyBorder="1" applyAlignment="1">
      <alignment horizontal="left" vertical="center" wrapText="1"/>
    </xf>
    <xf numFmtId="0" fontId="16" fillId="11" borderId="7" xfId="0" applyFont="1" applyFill="1" applyBorder="1" applyAlignment="1">
      <alignment horizontal="right" vertical="center" wrapText="1"/>
    </xf>
    <xf numFmtId="0" fontId="4" fillId="0" borderId="7" xfId="0" applyFont="1" applyBorder="1" applyAlignment="1">
      <alignment horizontal="center" vertical="center"/>
    </xf>
    <xf numFmtId="0" fontId="16" fillId="15" borderId="7" xfId="0" applyFont="1" applyFill="1" applyBorder="1" applyAlignment="1">
      <alignment horizontal="left" vertical="center" wrapText="1"/>
    </xf>
    <xf numFmtId="49" fontId="8" fillId="0" borderId="7" xfId="0" quotePrefix="1" applyNumberFormat="1" applyFont="1" applyBorder="1" applyAlignment="1">
      <alignment horizontal="left" vertical="center" wrapText="1"/>
    </xf>
    <xf numFmtId="49" fontId="8" fillId="0" borderId="7" xfId="0" applyNumberFormat="1" applyFont="1" applyBorder="1" applyAlignment="1">
      <alignment horizontal="left" vertical="center" wrapText="1"/>
    </xf>
    <xf numFmtId="0" fontId="4" fillId="0" borderId="7"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4" borderId="7" xfId="0" applyFont="1" applyFill="1" applyBorder="1" applyAlignment="1">
      <alignment horizontal="left" vertical="center" wrapText="1"/>
    </xf>
    <xf numFmtId="0" fontId="7" fillId="12" borderId="7" xfId="0" applyFont="1" applyFill="1" applyBorder="1" applyAlignment="1">
      <alignment horizontal="left" vertical="center" wrapText="1"/>
    </xf>
    <xf numFmtId="0" fontId="7" fillId="15" borderId="7" xfId="0" applyFont="1" applyFill="1" applyBorder="1" applyAlignment="1">
      <alignment horizontal="left" vertical="center" wrapText="1"/>
    </xf>
    <xf numFmtId="0" fontId="8" fillId="0" borderId="7" xfId="0" applyFont="1" applyBorder="1" applyAlignment="1">
      <alignment horizontal="center" vertical="center"/>
    </xf>
    <xf numFmtId="14" fontId="8" fillId="0" borderId="7" xfId="0" applyNumberFormat="1" applyFont="1" applyBorder="1" applyAlignment="1">
      <alignment horizontal="center" vertical="center"/>
    </xf>
    <xf numFmtId="0" fontId="8" fillId="0" borderId="7" xfId="0" applyFont="1" applyBorder="1" applyAlignment="1">
      <alignment horizontal="left" vertical="center"/>
    </xf>
    <xf numFmtId="0" fontId="7" fillId="8" borderId="7" xfId="0" applyFont="1" applyFill="1" applyBorder="1" applyAlignment="1">
      <alignment horizontal="center" vertical="center"/>
    </xf>
    <xf numFmtId="43" fontId="9" fillId="8" borderId="1" xfId="1" applyFont="1" applyFill="1" applyBorder="1" applyAlignment="1">
      <alignment horizontal="center" vertical="center"/>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22" xfId="0" applyFont="1" applyFill="1" applyBorder="1" applyAlignment="1">
      <alignment horizontal="center" vertical="center" wrapText="1"/>
    </xf>
    <xf numFmtId="43" fontId="9" fillId="8" borderId="0" xfId="1" applyFont="1" applyFill="1" applyBorder="1" applyAlignment="1">
      <alignment horizontal="center" vertical="center"/>
    </xf>
    <xf numFmtId="14" fontId="8" fillId="0" borderId="7" xfId="0" applyNumberFormat="1" applyFont="1" applyBorder="1" applyAlignment="1">
      <alignment horizontal="center" vertical="center" wrapText="1"/>
    </xf>
    <xf numFmtId="0" fontId="7" fillId="12" borderId="7" xfId="0" applyFont="1" applyFill="1" applyBorder="1" applyAlignment="1">
      <alignment horizontal="center" vertical="center" wrapText="1"/>
    </xf>
    <xf numFmtId="0" fontId="8" fillId="4" borderId="7" xfId="0" applyFont="1" applyFill="1" applyBorder="1" applyAlignment="1">
      <alignment horizontal="center" vertical="center"/>
    </xf>
    <xf numFmtId="4" fontId="8" fillId="0" borderId="7" xfId="0" applyNumberFormat="1" applyFont="1" applyBorder="1" applyAlignment="1">
      <alignment horizontal="center" vertical="center"/>
    </xf>
    <xf numFmtId="4" fontId="7" fillId="11" borderId="7" xfId="0" applyNumberFormat="1" applyFont="1" applyFill="1" applyBorder="1" applyAlignment="1">
      <alignment horizontal="center" vertical="center" wrapText="1"/>
    </xf>
    <xf numFmtId="0" fontId="16" fillId="4" borderId="7" xfId="0" applyFont="1" applyFill="1" applyBorder="1" applyAlignment="1">
      <alignment horizontal="center" vertical="center" wrapText="1"/>
    </xf>
    <xf numFmtId="0" fontId="15" fillId="4" borderId="7" xfId="1" applyNumberFormat="1" applyFont="1" applyFill="1" applyBorder="1" applyAlignment="1">
      <alignment horizontal="left" vertical="center" wrapText="1"/>
    </xf>
    <xf numFmtId="0" fontId="7" fillId="0" borderId="7" xfId="0" applyFont="1" applyBorder="1" applyAlignment="1">
      <alignment horizontal="center" vertical="center"/>
    </xf>
    <xf numFmtId="0" fontId="4" fillId="4" borderId="7" xfId="0" applyFont="1" applyFill="1" applyBorder="1" applyAlignment="1">
      <alignment horizontal="center"/>
    </xf>
    <xf numFmtId="0" fontId="7" fillId="8" borderId="7" xfId="0" applyFont="1" applyFill="1" applyBorder="1" applyAlignment="1">
      <alignment horizontal="left" vertical="center"/>
    </xf>
    <xf numFmtId="0" fontId="7" fillId="11" borderId="23" xfId="0" applyFont="1" applyFill="1" applyBorder="1" applyAlignment="1">
      <alignment horizontal="center" vertical="center" wrapText="1"/>
    </xf>
    <xf numFmtId="0" fontId="7" fillId="11" borderId="24" xfId="0" applyFont="1" applyFill="1" applyBorder="1" applyAlignment="1">
      <alignment horizontal="center" vertical="center" wrapText="1"/>
    </xf>
    <xf numFmtId="0" fontId="7" fillId="4" borderId="7" xfId="0" applyFont="1" applyFill="1" applyBorder="1" applyAlignment="1">
      <alignment horizontal="center" vertical="center"/>
    </xf>
    <xf numFmtId="0" fontId="7" fillId="8" borderId="7" xfId="0" applyFont="1" applyFill="1" applyBorder="1" applyAlignment="1">
      <alignment vertical="center"/>
    </xf>
    <xf numFmtId="0" fontId="22" fillId="0" borderId="7" xfId="0" applyFont="1" applyBorder="1" applyAlignment="1">
      <alignment horizontal="left" vertical="center"/>
    </xf>
    <xf numFmtId="14" fontId="7" fillId="0" borderId="7" xfId="0" applyNumberFormat="1" applyFont="1" applyBorder="1" applyAlignment="1">
      <alignment horizontal="center" vertical="center"/>
    </xf>
    <xf numFmtId="0" fontId="4" fillId="4" borderId="7" xfId="0" applyFont="1" applyFill="1" applyBorder="1" applyAlignment="1">
      <alignment horizontal="left"/>
    </xf>
    <xf numFmtId="14" fontId="4" fillId="4" borderId="7" xfId="0" applyNumberFormat="1" applyFont="1" applyFill="1" applyBorder="1" applyAlignment="1">
      <alignment horizontal="left"/>
    </xf>
    <xf numFmtId="0" fontId="4" fillId="4" borderId="20" xfId="0" applyFont="1" applyFill="1" applyBorder="1" applyAlignment="1">
      <alignment horizontal="center"/>
    </xf>
    <xf numFmtId="0" fontId="4" fillId="4" borderId="21" xfId="0" applyFont="1" applyFill="1" applyBorder="1" applyAlignment="1">
      <alignment horizontal="center"/>
    </xf>
    <xf numFmtId="0" fontId="4" fillId="4" borderId="22" xfId="0" applyFont="1" applyFill="1" applyBorder="1" applyAlignment="1">
      <alignment horizontal="center"/>
    </xf>
    <xf numFmtId="0" fontId="16" fillId="4" borderId="7" xfId="0" applyFont="1" applyFill="1" applyBorder="1" applyAlignment="1">
      <alignment horizontal="left" vertical="center" wrapText="1"/>
    </xf>
    <xf numFmtId="0" fontId="33" fillId="11" borderId="23" xfId="0" applyFont="1" applyFill="1" applyBorder="1" applyAlignment="1">
      <alignment horizontal="center" vertical="center"/>
    </xf>
    <xf numFmtId="0" fontId="33" fillId="11" borderId="31" xfId="0" applyFont="1" applyFill="1" applyBorder="1" applyAlignment="1">
      <alignment horizontal="center" vertical="center"/>
    </xf>
    <xf numFmtId="0" fontId="33" fillId="11" borderId="24" xfId="0" applyFont="1" applyFill="1" applyBorder="1" applyAlignment="1">
      <alignment horizontal="center" vertical="center"/>
    </xf>
    <xf numFmtId="0" fontId="23" fillId="4" borderId="7" xfId="0" applyFont="1" applyFill="1" applyBorder="1" applyAlignment="1">
      <alignment horizontal="center" vertical="center" wrapText="1"/>
    </xf>
    <xf numFmtId="0" fontId="23" fillId="4" borderId="7" xfId="0" applyFont="1" applyFill="1" applyBorder="1" applyAlignment="1">
      <alignment horizontal="left" vertical="center" wrapText="1"/>
    </xf>
    <xf numFmtId="0" fontId="36" fillId="4" borderId="7" xfId="0" applyFont="1" applyFill="1" applyBorder="1" applyAlignment="1">
      <alignment horizontal="left" vertical="center" wrapText="1"/>
    </xf>
    <xf numFmtId="0" fontId="0" fillId="11" borderId="16" xfId="0" applyFill="1" applyBorder="1" applyAlignment="1">
      <alignment horizontal="center" vertical="center"/>
    </xf>
    <xf numFmtId="0" fontId="0" fillId="11" borderId="17" xfId="0" applyFill="1" applyBorder="1" applyAlignment="1">
      <alignment horizontal="center" vertical="center"/>
    </xf>
    <xf numFmtId="0" fontId="0" fillId="11" borderId="19" xfId="0" applyFill="1" applyBorder="1" applyAlignment="1">
      <alignment horizontal="center" vertical="center"/>
    </xf>
    <xf numFmtId="0" fontId="23" fillId="10" borderId="7" xfId="0" applyFont="1" applyFill="1" applyBorder="1" applyAlignment="1">
      <alignment horizontal="center" vertical="center" wrapText="1"/>
    </xf>
    <xf numFmtId="0" fontId="36" fillId="10" borderId="7" xfId="0" applyFont="1" applyFill="1" applyBorder="1" applyAlignment="1">
      <alignment horizontal="center" vertical="center" wrapText="1"/>
    </xf>
    <xf numFmtId="0" fontId="36" fillId="10" borderId="7" xfId="0" applyFont="1" applyFill="1" applyBorder="1" applyAlignment="1">
      <alignment horizontal="left" vertical="center" wrapText="1"/>
    </xf>
    <xf numFmtId="0" fontId="36" fillId="9" borderId="7" xfId="0" applyFont="1" applyFill="1" applyBorder="1" applyAlignment="1">
      <alignment horizontal="left" vertical="center" wrapText="1"/>
    </xf>
    <xf numFmtId="0" fontId="23" fillId="9" borderId="7" xfId="0" applyFont="1" applyFill="1" applyBorder="1" applyAlignment="1">
      <alignment horizontal="center" vertical="center" wrapText="1"/>
    </xf>
    <xf numFmtId="0" fontId="36" fillId="9" borderId="7" xfId="0" applyFont="1" applyFill="1" applyBorder="1" applyAlignment="1">
      <alignment vertical="center" wrapText="1"/>
    </xf>
    <xf numFmtId="0" fontId="36" fillId="10" borderId="7" xfId="0" applyFont="1" applyFill="1" applyBorder="1" applyAlignment="1">
      <alignment vertical="center" wrapText="1"/>
    </xf>
    <xf numFmtId="0" fontId="36" fillId="6" borderId="7" xfId="0" applyFont="1" applyFill="1" applyBorder="1" applyAlignment="1">
      <alignment horizontal="center" vertical="center" wrapText="1"/>
    </xf>
    <xf numFmtId="0" fontId="34" fillId="2" borderId="7"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0" fillId="11" borderId="32" xfId="0" applyFill="1" applyBorder="1" applyAlignment="1">
      <alignment horizontal="center" vertical="center"/>
    </xf>
    <xf numFmtId="0" fontId="0" fillId="11" borderId="33" xfId="0" applyFill="1" applyBorder="1" applyAlignment="1">
      <alignment horizontal="center" vertical="center"/>
    </xf>
    <xf numFmtId="0" fontId="0" fillId="11" borderId="34" xfId="0" applyFill="1" applyBorder="1" applyAlignment="1">
      <alignment horizontal="center" vertical="center"/>
    </xf>
  </cellXfs>
  <cellStyles count="6">
    <cellStyle name="Editáveis" xfId="4" xr:uid="{90EDF8B3-D9BD-4C86-B025-574C9A9918C4}"/>
    <cellStyle name="Normal" xfId="0" builtinId="0"/>
    <cellStyle name="Normal 4" xfId="2" xr:uid="{53F943CB-5E59-4B6D-BCC1-9921B9409D19}"/>
    <cellStyle name="Percent" xfId="5" builtinId="5"/>
    <cellStyle name="Vírgula 2" xfId="1" xr:uid="{CB894318-9ADC-4E30-9EDA-85549A05A08C}"/>
    <cellStyle name="Vírgula 2 2" xfId="3" xr:uid="{5F27FCE1-59E7-41D2-B4DC-1AAE101421D8}"/>
  </cellStyles>
  <dxfs count="22">
    <dxf>
      <font>
        <color rgb="FF000000"/>
      </font>
      <fill>
        <patternFill patternType="solid">
          <fgColor indexed="64"/>
          <bgColor rgb="FFFFEF9C"/>
        </patternFill>
      </fill>
    </dxf>
    <dxf>
      <font>
        <color rgb="FF000000"/>
      </font>
      <fill>
        <patternFill patternType="solid">
          <fgColor indexed="64"/>
          <bgColor rgb="FFFFFF00"/>
        </patternFill>
      </fill>
    </dxf>
    <dxf>
      <fill>
        <patternFill>
          <bgColor theme="9" tint="0.79998168889431442"/>
        </patternFill>
      </fill>
    </dxf>
    <dxf>
      <fill>
        <patternFill>
          <bgColor rgb="FFFFB9B9"/>
        </patternFill>
      </fill>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ill>
        <patternFill>
          <bgColor theme="9" tint="0.79998168889431442"/>
        </patternFill>
      </fill>
    </dxf>
    <dxf>
      <fill>
        <patternFill>
          <bgColor rgb="FFFFB9B9"/>
        </patternFill>
      </fill>
    </dxf>
  </dxfs>
  <tableStyles count="0" defaultTableStyle="TableStyleMedium2" defaultPivotStyle="PivotStyleLight16"/>
  <colors>
    <mruColors>
      <color rgb="FF39207C"/>
      <color rgb="FF7443A4"/>
      <color rgb="FFFFB9B9"/>
      <color rgb="FFCDB8E2"/>
      <color rgb="FFEEE7F5"/>
      <color rgb="FFF47920"/>
      <color rgb="FFFBD0AF"/>
      <color rgb="FFE6DCF0"/>
      <color rgb="FF62398B"/>
      <color rgb="FFDBCC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Anexo VII-Transp. e Log&#237;stica'!A1"/><Relationship Id="rId13" Type="http://schemas.openxmlformats.org/officeDocument/2006/relationships/hyperlink" Target="#'Guia de Gest&#227;o Ambiental'!A1"/><Relationship Id="rId3" Type="http://schemas.openxmlformats.org/officeDocument/2006/relationships/hyperlink" Target="#'Anexo II-Gases'!A1"/><Relationship Id="rId7" Type="http://schemas.openxmlformats.org/officeDocument/2006/relationships/hyperlink" Target="#'Anexo VI-Energia El&#233;trica'!A1"/><Relationship Id="rId12" Type="http://schemas.openxmlformats.org/officeDocument/2006/relationships/hyperlink" Target="#Declara&#231;&#227;o!A1"/><Relationship Id="rId2" Type="http://schemas.openxmlformats.org/officeDocument/2006/relationships/hyperlink" Target="#'Anexo I-Combust&#237;veis'!A1"/><Relationship Id="rId1" Type="http://schemas.openxmlformats.org/officeDocument/2006/relationships/image" Target="../media/image1.png"/><Relationship Id="rId6" Type="http://schemas.openxmlformats.org/officeDocument/2006/relationships/hyperlink" Target="#'Anexo V-Efluentes'!A1"/><Relationship Id="rId11" Type="http://schemas.openxmlformats.org/officeDocument/2006/relationships/hyperlink" Target="#'Anexo XI-Social'!A1"/><Relationship Id="rId5" Type="http://schemas.openxmlformats.org/officeDocument/2006/relationships/hyperlink" Target="#'Anexo IV-Res&#237;duos'!A1"/><Relationship Id="rId15" Type="http://schemas.openxmlformats.org/officeDocument/2006/relationships/image" Target="../media/image2.png"/><Relationship Id="rId10" Type="http://schemas.openxmlformats.org/officeDocument/2006/relationships/hyperlink" Target="#'Anexo X-&#193;gua'!A1"/><Relationship Id="rId4" Type="http://schemas.openxmlformats.org/officeDocument/2006/relationships/hyperlink" Target="#'Anexo III-Mudan&#231;a e Uso do Solo'!A1"/><Relationship Id="rId9" Type="http://schemas.openxmlformats.org/officeDocument/2006/relationships/hyperlink" Target="#'Anexo VIII-Materiais e Insumos'!A1"/><Relationship Id="rId14" Type="http://schemas.openxmlformats.org/officeDocument/2006/relationships/hyperlink" Target="#'An&#225;lise Cr&#237;tica de Desvios'!A1"/></Relationships>
</file>

<file path=xl/drawings/_rels/drawing10.xml.rels><?xml version="1.0" encoding="UTF-8" standalone="yes"?>
<Relationships xmlns="http://schemas.openxmlformats.org/package/2006/relationships"><Relationship Id="rId8" Type="http://schemas.openxmlformats.org/officeDocument/2006/relationships/hyperlink" Target="#'Anexo VIII-Materiais e Insumos'!A1"/><Relationship Id="rId13" Type="http://schemas.openxmlformats.org/officeDocument/2006/relationships/hyperlink" Target="#'Orienta&#231;&#245;es Gerais'!A1"/><Relationship Id="rId3" Type="http://schemas.openxmlformats.org/officeDocument/2006/relationships/hyperlink" Target="#'Anexo III-Mudan&#231;a e Uso do Solo'!A1"/><Relationship Id="rId7" Type="http://schemas.openxmlformats.org/officeDocument/2006/relationships/hyperlink" Target="#'Anexo VII-Transp. e Log&#237;stica'!A1"/><Relationship Id="rId12" Type="http://schemas.openxmlformats.org/officeDocument/2006/relationships/hyperlink" Target="#'An&#225;lise Cr&#237;tica de Desvios'!A1"/><Relationship Id="rId2" Type="http://schemas.openxmlformats.org/officeDocument/2006/relationships/hyperlink" Target="#'Anexo II-Gases'!A1"/><Relationship Id="rId1" Type="http://schemas.openxmlformats.org/officeDocument/2006/relationships/hyperlink" Target="#'Anexo I-Combust&#237;veis'!A1"/><Relationship Id="rId6" Type="http://schemas.openxmlformats.org/officeDocument/2006/relationships/hyperlink" Target="#'Anexo VI-Energia El&#233;trica'!A1"/><Relationship Id="rId11" Type="http://schemas.openxmlformats.org/officeDocument/2006/relationships/hyperlink" Target="#'Guia de Gest&#227;o Ambiental'!A1"/><Relationship Id="rId5" Type="http://schemas.openxmlformats.org/officeDocument/2006/relationships/hyperlink" Target="#'Anexo V-Efluentes'!A1"/><Relationship Id="rId15" Type="http://schemas.openxmlformats.org/officeDocument/2006/relationships/image" Target="../media/image3.png"/><Relationship Id="rId10" Type="http://schemas.openxmlformats.org/officeDocument/2006/relationships/hyperlink" Target="#Declara&#231;&#227;o!A1"/><Relationship Id="rId4" Type="http://schemas.openxmlformats.org/officeDocument/2006/relationships/hyperlink" Target="#'Anexo IV-Res&#237;duos'!A1"/><Relationship Id="rId9" Type="http://schemas.openxmlformats.org/officeDocument/2006/relationships/hyperlink" Target="#'Anexo XI-Social'!A1"/><Relationship Id="rId1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8" Type="http://schemas.openxmlformats.org/officeDocument/2006/relationships/hyperlink" Target="#'Anexo VIII-Materiais e Insumos'!A1"/><Relationship Id="rId13" Type="http://schemas.openxmlformats.org/officeDocument/2006/relationships/hyperlink" Target="#'Orienta&#231;&#245;es Gerais'!A1"/><Relationship Id="rId3" Type="http://schemas.openxmlformats.org/officeDocument/2006/relationships/hyperlink" Target="#'Anexo III-Mudan&#231;a e Uso do Solo'!A1"/><Relationship Id="rId7" Type="http://schemas.openxmlformats.org/officeDocument/2006/relationships/hyperlink" Target="#'Anexo VII-Transp. e Log&#237;stica'!A1"/><Relationship Id="rId12" Type="http://schemas.openxmlformats.org/officeDocument/2006/relationships/hyperlink" Target="#'An&#225;lise Cr&#237;tica de Desvios'!A1"/><Relationship Id="rId2" Type="http://schemas.openxmlformats.org/officeDocument/2006/relationships/hyperlink" Target="#'Anexo II-Gases'!A1"/><Relationship Id="rId1" Type="http://schemas.openxmlformats.org/officeDocument/2006/relationships/hyperlink" Target="#'Anexo I-Combust&#237;veis'!A1"/><Relationship Id="rId6" Type="http://schemas.openxmlformats.org/officeDocument/2006/relationships/hyperlink" Target="#'Anexo VI-Energia El&#233;trica'!A1"/><Relationship Id="rId11" Type="http://schemas.openxmlformats.org/officeDocument/2006/relationships/hyperlink" Target="#'Guia de Gest&#227;o Ambiental'!A1"/><Relationship Id="rId5" Type="http://schemas.openxmlformats.org/officeDocument/2006/relationships/hyperlink" Target="#'Anexo V-Efluentes'!A1"/><Relationship Id="rId15" Type="http://schemas.openxmlformats.org/officeDocument/2006/relationships/image" Target="../media/image4.png"/><Relationship Id="rId10" Type="http://schemas.openxmlformats.org/officeDocument/2006/relationships/hyperlink" Target="#Declara&#231;&#227;o!A1"/><Relationship Id="rId4" Type="http://schemas.openxmlformats.org/officeDocument/2006/relationships/hyperlink" Target="#'Anexo IV-Res&#237;duos'!A1"/><Relationship Id="rId9" Type="http://schemas.openxmlformats.org/officeDocument/2006/relationships/hyperlink" Target="#'Anexo X-&#193;gua'!A1"/><Relationship Id="rId14" Type="http://schemas.openxmlformats.org/officeDocument/2006/relationships/image" Target="../media/image1.png"/></Relationships>
</file>

<file path=xl/drawings/_rels/drawing12.xml.rels><?xml version="1.0" encoding="UTF-8" standalone="yes"?>
<Relationships xmlns="http://schemas.openxmlformats.org/package/2006/relationships"><Relationship Id="rId8" Type="http://schemas.openxmlformats.org/officeDocument/2006/relationships/hyperlink" Target="#'Anexo VIII-Materiais e Insumos'!A1"/><Relationship Id="rId13" Type="http://schemas.openxmlformats.org/officeDocument/2006/relationships/hyperlink" Target="#'Orienta&#231;&#245;es Gerais'!A1"/><Relationship Id="rId3" Type="http://schemas.openxmlformats.org/officeDocument/2006/relationships/hyperlink" Target="#'Anexo III-Mudan&#231;a e Uso do Solo'!A1"/><Relationship Id="rId7" Type="http://schemas.openxmlformats.org/officeDocument/2006/relationships/hyperlink" Target="#'Anexo VII-Transp. e Log&#237;stica'!A1"/><Relationship Id="rId12" Type="http://schemas.openxmlformats.org/officeDocument/2006/relationships/hyperlink" Target="#'An&#225;lise Cr&#237;tica de Desvios'!A1"/><Relationship Id="rId2" Type="http://schemas.openxmlformats.org/officeDocument/2006/relationships/hyperlink" Target="#'Anexo II-Gases'!A1"/><Relationship Id="rId1" Type="http://schemas.openxmlformats.org/officeDocument/2006/relationships/hyperlink" Target="#'Anexo I-Combust&#237;veis'!A1"/><Relationship Id="rId6" Type="http://schemas.openxmlformats.org/officeDocument/2006/relationships/hyperlink" Target="#'Anexo VI-Energia El&#233;trica'!A1"/><Relationship Id="rId11" Type="http://schemas.openxmlformats.org/officeDocument/2006/relationships/hyperlink" Target="#'Guia de Gest&#227;o Ambiental'!A1"/><Relationship Id="rId5" Type="http://schemas.openxmlformats.org/officeDocument/2006/relationships/hyperlink" Target="#'Anexo V-Efluentes'!A1"/><Relationship Id="rId15" Type="http://schemas.openxmlformats.org/officeDocument/2006/relationships/image" Target="../media/image2.png"/><Relationship Id="rId10" Type="http://schemas.openxmlformats.org/officeDocument/2006/relationships/hyperlink" Target="#'Anexo XI-Social'!A1"/><Relationship Id="rId4" Type="http://schemas.openxmlformats.org/officeDocument/2006/relationships/hyperlink" Target="#'Anexo IV-Res&#237;duos'!A1"/><Relationship Id="rId9" Type="http://schemas.openxmlformats.org/officeDocument/2006/relationships/hyperlink" Target="#'Anexo X-&#193;gua'!A1"/><Relationship Id="rId14" Type="http://schemas.openxmlformats.org/officeDocument/2006/relationships/image" Target="../media/image1.png"/></Relationships>
</file>

<file path=xl/drawings/_rels/drawing13.xml.rels><?xml version="1.0" encoding="UTF-8" standalone="yes"?>
<Relationships xmlns="http://schemas.openxmlformats.org/package/2006/relationships"><Relationship Id="rId8" Type="http://schemas.openxmlformats.org/officeDocument/2006/relationships/hyperlink" Target="#'Anexo VII-Transp. e Log&#237;stica'!A1"/><Relationship Id="rId13" Type="http://schemas.openxmlformats.org/officeDocument/2006/relationships/hyperlink" Target="#'An&#225;lise Cr&#237;tica de Desvios'!A1"/><Relationship Id="rId3" Type="http://schemas.openxmlformats.org/officeDocument/2006/relationships/hyperlink" Target="#'Anexo II-Gases'!A1"/><Relationship Id="rId7" Type="http://schemas.openxmlformats.org/officeDocument/2006/relationships/hyperlink" Target="#'Anexo VI-Energia El&#233;trica'!A1"/><Relationship Id="rId12" Type="http://schemas.openxmlformats.org/officeDocument/2006/relationships/hyperlink" Target="#Declara&#231;&#227;o!A1"/><Relationship Id="rId2" Type="http://schemas.openxmlformats.org/officeDocument/2006/relationships/hyperlink" Target="#'Anexo I-Combust&#237;veis'!A1"/><Relationship Id="rId1" Type="http://schemas.openxmlformats.org/officeDocument/2006/relationships/image" Target="../media/image1.png"/><Relationship Id="rId6" Type="http://schemas.openxmlformats.org/officeDocument/2006/relationships/hyperlink" Target="#'Anexo V-Efluentes'!A1"/><Relationship Id="rId11" Type="http://schemas.openxmlformats.org/officeDocument/2006/relationships/hyperlink" Target="#'Anexo XI-Social'!A1"/><Relationship Id="rId5" Type="http://schemas.openxmlformats.org/officeDocument/2006/relationships/hyperlink" Target="#'Anexo IV-Res&#237;duos'!A1"/><Relationship Id="rId15" Type="http://schemas.openxmlformats.org/officeDocument/2006/relationships/image" Target="../media/image2.png"/><Relationship Id="rId10" Type="http://schemas.openxmlformats.org/officeDocument/2006/relationships/hyperlink" Target="#'Anexo X-&#193;gua'!A1"/><Relationship Id="rId4" Type="http://schemas.openxmlformats.org/officeDocument/2006/relationships/hyperlink" Target="#'Anexo III-Mudan&#231;a e Uso do Solo'!A1"/><Relationship Id="rId9" Type="http://schemas.openxmlformats.org/officeDocument/2006/relationships/hyperlink" Target="#'Anexo VIII-Materiais e Insumos'!A1"/><Relationship Id="rId14" Type="http://schemas.openxmlformats.org/officeDocument/2006/relationships/hyperlink" Target="#'Orienta&#231;&#245;es Gerais'!A1"/></Relationships>
</file>

<file path=xl/drawings/_rels/drawing14.xml.rels><?xml version="1.0" encoding="UTF-8" standalone="yes"?>
<Relationships xmlns="http://schemas.openxmlformats.org/package/2006/relationships"><Relationship Id="rId8" Type="http://schemas.openxmlformats.org/officeDocument/2006/relationships/hyperlink" Target="#'Anexo VII-Transp. e Log&#237;stica'!A1"/><Relationship Id="rId13" Type="http://schemas.openxmlformats.org/officeDocument/2006/relationships/hyperlink" Target="#'Guia de Gest&#227;o Ambiental'!A1"/><Relationship Id="rId3" Type="http://schemas.openxmlformats.org/officeDocument/2006/relationships/hyperlink" Target="#'Anexo II-Gases'!A1"/><Relationship Id="rId7" Type="http://schemas.openxmlformats.org/officeDocument/2006/relationships/hyperlink" Target="#'Anexo VI-Energia El&#233;trica'!A1"/><Relationship Id="rId12" Type="http://schemas.openxmlformats.org/officeDocument/2006/relationships/hyperlink" Target="#Declara&#231;&#227;o!A1"/><Relationship Id="rId2" Type="http://schemas.openxmlformats.org/officeDocument/2006/relationships/hyperlink" Target="#'Anexo I-Combust&#237;veis'!A1"/><Relationship Id="rId1" Type="http://schemas.openxmlformats.org/officeDocument/2006/relationships/image" Target="../media/image1.png"/><Relationship Id="rId6" Type="http://schemas.openxmlformats.org/officeDocument/2006/relationships/hyperlink" Target="#'Anexo V-Efluentes'!A1"/><Relationship Id="rId11" Type="http://schemas.openxmlformats.org/officeDocument/2006/relationships/hyperlink" Target="#'Anexo XI-Social'!A1"/><Relationship Id="rId5" Type="http://schemas.openxmlformats.org/officeDocument/2006/relationships/hyperlink" Target="#'Anexo IV-Res&#237;duos'!A1"/><Relationship Id="rId15" Type="http://schemas.openxmlformats.org/officeDocument/2006/relationships/image" Target="../media/image2.png"/><Relationship Id="rId10" Type="http://schemas.openxmlformats.org/officeDocument/2006/relationships/hyperlink" Target="#'Anexo X-&#193;gua'!A1"/><Relationship Id="rId4" Type="http://schemas.openxmlformats.org/officeDocument/2006/relationships/hyperlink" Target="#'Anexo III-Mudan&#231;a e Uso do Solo'!A1"/><Relationship Id="rId9" Type="http://schemas.openxmlformats.org/officeDocument/2006/relationships/hyperlink" Target="#'Anexo VIII-Materiais e Insumos'!A1"/><Relationship Id="rId14" Type="http://schemas.openxmlformats.org/officeDocument/2006/relationships/hyperlink" Target="#'Orienta&#231;&#245;es Gerais'!A1"/></Relationships>
</file>

<file path=xl/drawings/_rels/drawing2.xml.rels><?xml version="1.0" encoding="UTF-8" standalone="yes"?>
<Relationships xmlns="http://schemas.openxmlformats.org/package/2006/relationships"><Relationship Id="rId8" Type="http://schemas.openxmlformats.org/officeDocument/2006/relationships/hyperlink" Target="#'Anexo X-&#193;gua'!A1"/><Relationship Id="rId13" Type="http://schemas.openxmlformats.org/officeDocument/2006/relationships/hyperlink" Target="#'Orienta&#231;&#245;es Gerais'!A1"/><Relationship Id="rId3" Type="http://schemas.openxmlformats.org/officeDocument/2006/relationships/hyperlink" Target="#'Anexo IV-Res&#237;duos'!A1"/><Relationship Id="rId7" Type="http://schemas.openxmlformats.org/officeDocument/2006/relationships/hyperlink" Target="#'Anexo VIII-Materiais e Insumos'!A1"/><Relationship Id="rId12" Type="http://schemas.openxmlformats.org/officeDocument/2006/relationships/hyperlink" Target="#'An&#225;lise Cr&#237;tica de Desvios'!A1"/><Relationship Id="rId2" Type="http://schemas.openxmlformats.org/officeDocument/2006/relationships/hyperlink" Target="#'Anexo III-Mudan&#231;a e Uso do Solo'!A1"/><Relationship Id="rId1" Type="http://schemas.openxmlformats.org/officeDocument/2006/relationships/hyperlink" Target="#'Anexo II-Gases'!A1"/><Relationship Id="rId6" Type="http://schemas.openxmlformats.org/officeDocument/2006/relationships/hyperlink" Target="#'Anexo VII-Transp. e Log&#237;stica'!A1"/><Relationship Id="rId11" Type="http://schemas.openxmlformats.org/officeDocument/2006/relationships/hyperlink" Target="#'Guia de Gest&#227;o Ambiental'!A1"/><Relationship Id="rId5" Type="http://schemas.openxmlformats.org/officeDocument/2006/relationships/hyperlink" Target="#'Anexo VI-Energia El&#233;trica'!A1"/><Relationship Id="rId15" Type="http://schemas.openxmlformats.org/officeDocument/2006/relationships/image" Target="../media/image3.png"/><Relationship Id="rId10" Type="http://schemas.openxmlformats.org/officeDocument/2006/relationships/hyperlink" Target="#Declara&#231;&#227;o!A1"/><Relationship Id="rId4" Type="http://schemas.openxmlformats.org/officeDocument/2006/relationships/hyperlink" Target="#'Anexo V-Efluentes'!A1"/><Relationship Id="rId9" Type="http://schemas.openxmlformats.org/officeDocument/2006/relationships/hyperlink" Target="#'Anexo XI-Social'!A1"/><Relationship Id="rId14"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Anexo X-&#193;gua'!A1"/><Relationship Id="rId13" Type="http://schemas.openxmlformats.org/officeDocument/2006/relationships/hyperlink" Target="#'Orienta&#231;&#245;es Gerais'!A1"/><Relationship Id="rId3" Type="http://schemas.openxmlformats.org/officeDocument/2006/relationships/hyperlink" Target="#'Anexo IV-Res&#237;duos'!A1"/><Relationship Id="rId7" Type="http://schemas.openxmlformats.org/officeDocument/2006/relationships/hyperlink" Target="#'Anexo VIII-Materiais e Insumos'!A1"/><Relationship Id="rId12" Type="http://schemas.openxmlformats.org/officeDocument/2006/relationships/hyperlink" Target="#'An&#225;lise Cr&#237;tica de Desvios'!A1"/><Relationship Id="rId2" Type="http://schemas.openxmlformats.org/officeDocument/2006/relationships/hyperlink" Target="#'Anexo III-Mudan&#231;a e Uso do Solo'!A1"/><Relationship Id="rId1" Type="http://schemas.openxmlformats.org/officeDocument/2006/relationships/hyperlink" Target="#'Anexo I-Combust&#237;veis'!A1"/><Relationship Id="rId6" Type="http://schemas.openxmlformats.org/officeDocument/2006/relationships/hyperlink" Target="#'Anexo VII-Transp. e Log&#237;stica'!A1"/><Relationship Id="rId11" Type="http://schemas.openxmlformats.org/officeDocument/2006/relationships/hyperlink" Target="#'Guia de Gest&#227;o Ambiental'!A1"/><Relationship Id="rId5" Type="http://schemas.openxmlformats.org/officeDocument/2006/relationships/hyperlink" Target="#'Anexo VI-Energia El&#233;trica'!A1"/><Relationship Id="rId15" Type="http://schemas.openxmlformats.org/officeDocument/2006/relationships/image" Target="../media/image2.png"/><Relationship Id="rId10" Type="http://schemas.openxmlformats.org/officeDocument/2006/relationships/hyperlink" Target="#Declara&#231;&#227;o!A1"/><Relationship Id="rId4" Type="http://schemas.openxmlformats.org/officeDocument/2006/relationships/hyperlink" Target="#'Anexo V-Efluentes'!A1"/><Relationship Id="rId9" Type="http://schemas.openxmlformats.org/officeDocument/2006/relationships/hyperlink" Target="#'Anexo XI-Social'!A1"/><Relationship Id="rId14"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hyperlink" Target="#'Anexo X-&#193;gua'!A1"/><Relationship Id="rId13" Type="http://schemas.openxmlformats.org/officeDocument/2006/relationships/hyperlink" Target="#'Orienta&#231;&#245;es Gerais'!A1"/><Relationship Id="rId3" Type="http://schemas.openxmlformats.org/officeDocument/2006/relationships/hyperlink" Target="#'Anexo IV-Res&#237;duos'!A1"/><Relationship Id="rId7" Type="http://schemas.openxmlformats.org/officeDocument/2006/relationships/hyperlink" Target="#'Anexo VIII-Materiais e Insumos'!A1"/><Relationship Id="rId12" Type="http://schemas.openxmlformats.org/officeDocument/2006/relationships/hyperlink" Target="#'An&#225;lise Cr&#237;tica de Desvios'!A1"/><Relationship Id="rId2" Type="http://schemas.openxmlformats.org/officeDocument/2006/relationships/hyperlink" Target="#'Anexo II-Gases'!A1"/><Relationship Id="rId1" Type="http://schemas.openxmlformats.org/officeDocument/2006/relationships/hyperlink" Target="#'Anexo I-Combust&#237;veis'!A1"/><Relationship Id="rId6" Type="http://schemas.openxmlformats.org/officeDocument/2006/relationships/hyperlink" Target="#'Anexo VII-Transp. e Log&#237;stica'!A1"/><Relationship Id="rId11" Type="http://schemas.openxmlformats.org/officeDocument/2006/relationships/hyperlink" Target="#'Guia de Gest&#227;o Ambiental'!A1"/><Relationship Id="rId5" Type="http://schemas.openxmlformats.org/officeDocument/2006/relationships/hyperlink" Target="#'Anexo VI-Energia El&#233;trica'!A1"/><Relationship Id="rId15" Type="http://schemas.openxmlformats.org/officeDocument/2006/relationships/image" Target="../media/image2.png"/><Relationship Id="rId10" Type="http://schemas.openxmlformats.org/officeDocument/2006/relationships/hyperlink" Target="#Declara&#231;&#227;o!A1"/><Relationship Id="rId4" Type="http://schemas.openxmlformats.org/officeDocument/2006/relationships/hyperlink" Target="#'Anexo V-Efluentes'!A1"/><Relationship Id="rId9" Type="http://schemas.openxmlformats.org/officeDocument/2006/relationships/hyperlink" Target="#'Anexo XI-Social'!A1"/><Relationship Id="rId14" Type="http://schemas.openxmlformats.org/officeDocument/2006/relationships/image" Target="../media/image1.png"/></Relationships>
</file>

<file path=xl/drawings/_rels/drawing5.xml.rels><?xml version="1.0" encoding="UTF-8" standalone="yes"?>
<Relationships xmlns="http://schemas.openxmlformats.org/package/2006/relationships"><Relationship Id="rId8" Type="http://schemas.openxmlformats.org/officeDocument/2006/relationships/hyperlink" Target="#'Anexo X-&#193;gua'!A1"/><Relationship Id="rId13" Type="http://schemas.openxmlformats.org/officeDocument/2006/relationships/hyperlink" Target="#'Orienta&#231;&#245;es Gerais'!A1"/><Relationship Id="rId3" Type="http://schemas.openxmlformats.org/officeDocument/2006/relationships/hyperlink" Target="#'Anexo III-Mudan&#231;a e Uso do Solo'!A1"/><Relationship Id="rId7" Type="http://schemas.openxmlformats.org/officeDocument/2006/relationships/hyperlink" Target="#'Anexo VIII-Materiais e Insumos'!A1"/><Relationship Id="rId12" Type="http://schemas.openxmlformats.org/officeDocument/2006/relationships/hyperlink" Target="#'An&#225;lise Cr&#237;tica de Desvios'!A1"/><Relationship Id="rId2" Type="http://schemas.openxmlformats.org/officeDocument/2006/relationships/hyperlink" Target="#'Anexo II-Gases'!A1"/><Relationship Id="rId1" Type="http://schemas.openxmlformats.org/officeDocument/2006/relationships/hyperlink" Target="#'Anexo I-Combust&#237;veis'!A1"/><Relationship Id="rId6" Type="http://schemas.openxmlformats.org/officeDocument/2006/relationships/hyperlink" Target="#'Anexo VII-Transp. e Log&#237;stica'!A1"/><Relationship Id="rId11" Type="http://schemas.openxmlformats.org/officeDocument/2006/relationships/hyperlink" Target="#'Guia de Gest&#227;o Ambiental'!A1"/><Relationship Id="rId5" Type="http://schemas.openxmlformats.org/officeDocument/2006/relationships/hyperlink" Target="#'Anexo VI-Energia El&#233;trica'!A1"/><Relationship Id="rId15" Type="http://schemas.openxmlformats.org/officeDocument/2006/relationships/image" Target="../media/image2.png"/><Relationship Id="rId10" Type="http://schemas.openxmlformats.org/officeDocument/2006/relationships/hyperlink" Target="#Declara&#231;&#227;o!A1"/><Relationship Id="rId4" Type="http://schemas.openxmlformats.org/officeDocument/2006/relationships/hyperlink" Target="#'Anexo V-Efluentes'!A1"/><Relationship Id="rId9" Type="http://schemas.openxmlformats.org/officeDocument/2006/relationships/hyperlink" Target="#'Anexo XI-Social'!A1"/><Relationship Id="rId14" Type="http://schemas.openxmlformats.org/officeDocument/2006/relationships/image" Target="../media/image1.png"/></Relationships>
</file>

<file path=xl/drawings/_rels/drawing6.xml.rels><?xml version="1.0" encoding="UTF-8" standalone="yes"?>
<Relationships xmlns="http://schemas.openxmlformats.org/package/2006/relationships"><Relationship Id="rId8" Type="http://schemas.openxmlformats.org/officeDocument/2006/relationships/hyperlink" Target="#'Anexo VIII-Materiais e Insumos'!A1"/><Relationship Id="rId13" Type="http://schemas.openxmlformats.org/officeDocument/2006/relationships/hyperlink" Target="#'An&#225;lise Cr&#237;tica de Desvios'!A1"/><Relationship Id="rId3" Type="http://schemas.openxmlformats.org/officeDocument/2006/relationships/hyperlink" Target="#'Anexo III-Mudan&#231;a e Uso do Solo'!A1"/><Relationship Id="rId7" Type="http://schemas.openxmlformats.org/officeDocument/2006/relationships/hyperlink" Target="#'Anexo VII-Transp. e Log&#237;stica'!A1"/><Relationship Id="rId12" Type="http://schemas.openxmlformats.org/officeDocument/2006/relationships/hyperlink" Target="#'Guia de Gest&#227;o Ambiental'!A1"/><Relationship Id="rId2" Type="http://schemas.openxmlformats.org/officeDocument/2006/relationships/hyperlink" Target="#'Anexo II-Gases'!A1"/><Relationship Id="rId16" Type="http://schemas.openxmlformats.org/officeDocument/2006/relationships/image" Target="../media/image2.png"/><Relationship Id="rId1" Type="http://schemas.openxmlformats.org/officeDocument/2006/relationships/hyperlink" Target="#'Anexo I-Combust&#237;veis'!A1"/><Relationship Id="rId6" Type="http://schemas.openxmlformats.org/officeDocument/2006/relationships/hyperlink" Target="#'Anexo VI-Energia El&#233;trica'!A1"/><Relationship Id="rId11" Type="http://schemas.openxmlformats.org/officeDocument/2006/relationships/hyperlink" Target="#Declara&#231;&#227;o!A1"/><Relationship Id="rId5" Type="http://schemas.openxmlformats.org/officeDocument/2006/relationships/hyperlink" Target="#'Anexo V-Efluentes'!A1"/><Relationship Id="rId15" Type="http://schemas.openxmlformats.org/officeDocument/2006/relationships/image" Target="../media/image1.png"/><Relationship Id="rId10" Type="http://schemas.openxmlformats.org/officeDocument/2006/relationships/hyperlink" Target="#'Anexo XI-Social'!A1"/><Relationship Id="rId4" Type="http://schemas.openxmlformats.org/officeDocument/2006/relationships/hyperlink" Target="#'Anexo IV-Res&#237;duos'!A1"/><Relationship Id="rId9" Type="http://schemas.openxmlformats.org/officeDocument/2006/relationships/hyperlink" Target="#'Anexo X-&#193;gua'!A1"/><Relationship Id="rId14" Type="http://schemas.openxmlformats.org/officeDocument/2006/relationships/hyperlink" Target="#'Orienta&#231;&#245;es Gerais'!A1"/></Relationships>
</file>

<file path=xl/drawings/_rels/drawing7.xml.rels><?xml version="1.0" encoding="UTF-8" standalone="yes"?>
<Relationships xmlns="http://schemas.openxmlformats.org/package/2006/relationships"><Relationship Id="rId8" Type="http://schemas.openxmlformats.org/officeDocument/2006/relationships/hyperlink" Target="#'Anexo X-&#193;gua'!A1"/><Relationship Id="rId13" Type="http://schemas.openxmlformats.org/officeDocument/2006/relationships/hyperlink" Target="#'Orienta&#231;&#245;es Gerais'!A1"/><Relationship Id="rId3" Type="http://schemas.openxmlformats.org/officeDocument/2006/relationships/hyperlink" Target="#'Anexo III-Mudan&#231;a e Uso do Solo'!A1"/><Relationship Id="rId7" Type="http://schemas.openxmlformats.org/officeDocument/2006/relationships/hyperlink" Target="#'Anexo VIII-Materiais e Insumos'!A1"/><Relationship Id="rId12" Type="http://schemas.openxmlformats.org/officeDocument/2006/relationships/hyperlink" Target="#'An&#225;lise Cr&#237;tica de Desvios'!A1"/><Relationship Id="rId2" Type="http://schemas.openxmlformats.org/officeDocument/2006/relationships/hyperlink" Target="#'Anexo II-Gases'!A1"/><Relationship Id="rId1" Type="http://schemas.openxmlformats.org/officeDocument/2006/relationships/hyperlink" Target="#'Anexo I-Combust&#237;veis'!A1"/><Relationship Id="rId6" Type="http://schemas.openxmlformats.org/officeDocument/2006/relationships/hyperlink" Target="#'Anexo VII-Transp. e Log&#237;stica'!A1"/><Relationship Id="rId11" Type="http://schemas.openxmlformats.org/officeDocument/2006/relationships/hyperlink" Target="#'Guia de Gest&#227;o Ambiental'!A1"/><Relationship Id="rId5" Type="http://schemas.openxmlformats.org/officeDocument/2006/relationships/hyperlink" Target="#'Anexo V-Efluentes'!A1"/><Relationship Id="rId15" Type="http://schemas.openxmlformats.org/officeDocument/2006/relationships/image" Target="../media/image2.png"/><Relationship Id="rId10" Type="http://schemas.openxmlformats.org/officeDocument/2006/relationships/hyperlink" Target="#Declara&#231;&#227;o!A1"/><Relationship Id="rId4" Type="http://schemas.openxmlformats.org/officeDocument/2006/relationships/hyperlink" Target="#'Anexo IV-Res&#237;duos'!A1"/><Relationship Id="rId9" Type="http://schemas.openxmlformats.org/officeDocument/2006/relationships/hyperlink" Target="#'Anexo XI-Social'!A1"/><Relationship Id="rId14" Type="http://schemas.openxmlformats.org/officeDocument/2006/relationships/image" Target="../media/image1.png"/></Relationships>
</file>

<file path=xl/drawings/_rels/drawing8.xml.rels><?xml version="1.0" encoding="UTF-8" standalone="yes"?>
<Relationships xmlns="http://schemas.openxmlformats.org/package/2006/relationships"><Relationship Id="rId8" Type="http://schemas.openxmlformats.org/officeDocument/2006/relationships/hyperlink" Target="#'Anexo X-&#193;gua'!A1"/><Relationship Id="rId13" Type="http://schemas.openxmlformats.org/officeDocument/2006/relationships/hyperlink" Target="#'Orienta&#231;&#245;es Gerais'!A1"/><Relationship Id="rId3" Type="http://schemas.openxmlformats.org/officeDocument/2006/relationships/hyperlink" Target="#'Anexo III-Mudan&#231;a e Uso do Solo'!A1"/><Relationship Id="rId7" Type="http://schemas.openxmlformats.org/officeDocument/2006/relationships/hyperlink" Target="#'Anexo VIII-Materiais e Insumos'!A1"/><Relationship Id="rId12" Type="http://schemas.openxmlformats.org/officeDocument/2006/relationships/hyperlink" Target="#'An&#225;lise Cr&#237;tica de Desvios'!A1"/><Relationship Id="rId2" Type="http://schemas.openxmlformats.org/officeDocument/2006/relationships/hyperlink" Target="#'Anexo II-Gases'!A1"/><Relationship Id="rId1" Type="http://schemas.openxmlformats.org/officeDocument/2006/relationships/hyperlink" Target="#'Anexo I-Combust&#237;veis'!A1"/><Relationship Id="rId6" Type="http://schemas.openxmlformats.org/officeDocument/2006/relationships/hyperlink" Target="#'Anexo VI-Energia El&#233;trica'!A1"/><Relationship Id="rId11" Type="http://schemas.openxmlformats.org/officeDocument/2006/relationships/hyperlink" Target="#'Guia de Gest&#227;o Ambiental'!A1"/><Relationship Id="rId5" Type="http://schemas.openxmlformats.org/officeDocument/2006/relationships/hyperlink" Target="#'Anexo V-Efluentes'!A1"/><Relationship Id="rId15" Type="http://schemas.openxmlformats.org/officeDocument/2006/relationships/image" Target="../media/image4.png"/><Relationship Id="rId10" Type="http://schemas.openxmlformats.org/officeDocument/2006/relationships/hyperlink" Target="#Declara&#231;&#227;o!A1"/><Relationship Id="rId4" Type="http://schemas.openxmlformats.org/officeDocument/2006/relationships/hyperlink" Target="#'Anexo IV-Res&#237;duos'!A1"/><Relationship Id="rId9" Type="http://schemas.openxmlformats.org/officeDocument/2006/relationships/hyperlink" Target="#'Anexo XI-Social'!A1"/><Relationship Id="rId14" Type="http://schemas.openxmlformats.org/officeDocument/2006/relationships/image" Target="../media/image1.png"/></Relationships>
</file>

<file path=xl/drawings/_rels/drawing9.xml.rels><?xml version="1.0" encoding="UTF-8" standalone="yes"?>
<Relationships xmlns="http://schemas.openxmlformats.org/package/2006/relationships"><Relationship Id="rId8" Type="http://schemas.openxmlformats.org/officeDocument/2006/relationships/hyperlink" Target="#'Anexo X-&#193;gua'!A1"/><Relationship Id="rId13" Type="http://schemas.openxmlformats.org/officeDocument/2006/relationships/hyperlink" Target="#'Orienta&#231;&#245;es Gerais'!A1"/><Relationship Id="rId3" Type="http://schemas.openxmlformats.org/officeDocument/2006/relationships/hyperlink" Target="#'Anexo III-Mudan&#231;a e Uso do Solo'!A1"/><Relationship Id="rId7" Type="http://schemas.openxmlformats.org/officeDocument/2006/relationships/hyperlink" Target="#'Anexo VII-Transp. e Log&#237;stica'!A1"/><Relationship Id="rId12" Type="http://schemas.openxmlformats.org/officeDocument/2006/relationships/hyperlink" Target="#'An&#225;lise Cr&#237;tica de Desvios'!A1"/><Relationship Id="rId2" Type="http://schemas.openxmlformats.org/officeDocument/2006/relationships/hyperlink" Target="#'Anexo II-Gases'!A1"/><Relationship Id="rId1" Type="http://schemas.openxmlformats.org/officeDocument/2006/relationships/hyperlink" Target="#'Anexo I-Combust&#237;veis'!A1"/><Relationship Id="rId6" Type="http://schemas.openxmlformats.org/officeDocument/2006/relationships/hyperlink" Target="#'Anexo VI-Energia El&#233;trica'!A1"/><Relationship Id="rId11" Type="http://schemas.openxmlformats.org/officeDocument/2006/relationships/hyperlink" Target="#'Guia de Gest&#227;o Ambiental'!A1"/><Relationship Id="rId5" Type="http://schemas.openxmlformats.org/officeDocument/2006/relationships/hyperlink" Target="#'Anexo V-Efluentes'!A1"/><Relationship Id="rId15" Type="http://schemas.openxmlformats.org/officeDocument/2006/relationships/image" Target="../media/image2.png"/><Relationship Id="rId10" Type="http://schemas.openxmlformats.org/officeDocument/2006/relationships/hyperlink" Target="#Declara&#231;&#227;o!A1"/><Relationship Id="rId4" Type="http://schemas.openxmlformats.org/officeDocument/2006/relationships/hyperlink" Target="#'Anexo IV-Res&#237;duos'!A1"/><Relationship Id="rId9" Type="http://schemas.openxmlformats.org/officeDocument/2006/relationships/hyperlink" Target="#'Anexo XI-Social'!A1"/><Relationship Id="rId1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256268</xdr:colOff>
      <xdr:row>1</xdr:row>
      <xdr:rowOff>87538</xdr:rowOff>
    </xdr:from>
    <xdr:to>
      <xdr:col>3</xdr:col>
      <xdr:colOff>1714501</xdr:colOff>
      <xdr:row>1</xdr:row>
      <xdr:rowOff>664773</xdr:rowOff>
    </xdr:to>
    <xdr:pic>
      <xdr:nvPicPr>
        <xdr:cNvPr id="3" name="Imagem 1">
          <a:extLst>
            <a:ext uri="{FF2B5EF4-FFF2-40B4-BE49-F238E27FC236}">
              <a16:creationId xmlns:a16="http://schemas.microsoft.com/office/drawing/2014/main" id="{930D3507-4635-456C-9E2B-8190694F43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8893" y="268513"/>
          <a:ext cx="1458233" cy="577235"/>
        </a:xfrm>
        <a:prstGeom prst="rect">
          <a:avLst/>
        </a:prstGeom>
      </xdr:spPr>
    </xdr:pic>
    <xdr:clientData/>
  </xdr:twoCellAnchor>
  <xdr:twoCellAnchor>
    <xdr:from>
      <xdr:col>1</xdr:col>
      <xdr:colOff>0</xdr:colOff>
      <xdr:row>1</xdr:row>
      <xdr:rowOff>444601</xdr:rowOff>
    </xdr:from>
    <xdr:to>
      <xdr:col>1</xdr:col>
      <xdr:colOff>1692329</xdr:colOff>
      <xdr:row>16</xdr:row>
      <xdr:rowOff>844539</xdr:rowOff>
    </xdr:to>
    <xdr:grpSp>
      <xdr:nvGrpSpPr>
        <xdr:cNvPr id="115" name="Group 114">
          <a:extLst>
            <a:ext uri="{FF2B5EF4-FFF2-40B4-BE49-F238E27FC236}">
              <a16:creationId xmlns:a16="http://schemas.microsoft.com/office/drawing/2014/main" id="{63621724-20BD-FB3E-B0D7-E275856974AC}"/>
            </a:ext>
          </a:extLst>
        </xdr:cNvPr>
        <xdr:cNvGrpSpPr/>
      </xdr:nvGrpSpPr>
      <xdr:grpSpPr>
        <a:xfrm>
          <a:off x="95250" y="627164"/>
          <a:ext cx="1692329" cy="6662625"/>
          <a:chOff x="95250" y="623990"/>
          <a:chExt cx="1692329" cy="6649935"/>
        </a:xfrm>
      </xdr:grpSpPr>
      <xdr:grpSp>
        <xdr:nvGrpSpPr>
          <xdr:cNvPr id="85" name="Group 84">
            <a:extLst>
              <a:ext uri="{FF2B5EF4-FFF2-40B4-BE49-F238E27FC236}">
                <a16:creationId xmlns:a16="http://schemas.microsoft.com/office/drawing/2014/main" id="{F2968889-62FE-396B-0077-D14E2BFB0FEC}"/>
              </a:ext>
            </a:extLst>
          </xdr:cNvPr>
          <xdr:cNvGrpSpPr/>
        </xdr:nvGrpSpPr>
        <xdr:grpSpPr>
          <a:xfrm>
            <a:off x="95250" y="623990"/>
            <a:ext cx="1692329" cy="4983067"/>
            <a:chOff x="95250" y="106679"/>
            <a:chExt cx="1692329" cy="4989008"/>
          </a:xfrm>
        </xdr:grpSpPr>
        <xdr:grpSp>
          <xdr:nvGrpSpPr>
            <xdr:cNvPr id="87" name="Group 86">
              <a:extLst>
                <a:ext uri="{FF2B5EF4-FFF2-40B4-BE49-F238E27FC236}">
                  <a16:creationId xmlns:a16="http://schemas.microsoft.com/office/drawing/2014/main" id="{DFB3620A-6F32-FA4B-613D-45781BF9E7A8}"/>
                </a:ext>
              </a:extLst>
            </xdr:cNvPr>
            <xdr:cNvGrpSpPr/>
          </xdr:nvGrpSpPr>
          <xdr:grpSpPr>
            <a:xfrm>
              <a:off x="95250" y="459434"/>
              <a:ext cx="1692275" cy="4636253"/>
              <a:chOff x="47625" y="1441807"/>
              <a:chExt cx="1695450" cy="4343399"/>
            </a:xfrm>
          </xdr:grpSpPr>
          <xdr:sp macro="" textlink="">
            <xdr:nvSpPr>
              <xdr:cNvPr id="89" name="Rectangle: Rounded Corners 88">
                <a:hlinkClick xmlns:r="http://schemas.openxmlformats.org/officeDocument/2006/relationships" r:id="rId2"/>
                <a:extLst>
                  <a:ext uri="{FF2B5EF4-FFF2-40B4-BE49-F238E27FC236}">
                    <a16:creationId xmlns:a16="http://schemas.microsoft.com/office/drawing/2014/main" id="{8C4DEB4B-C778-38C2-0807-A1352703D336}"/>
                  </a:ext>
                </a:extLst>
              </xdr:cNvPr>
              <xdr:cNvSpPr/>
            </xdr:nvSpPr>
            <xdr:spPr>
              <a:xfrm>
                <a:off x="76200" y="144180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90" name="Rectangle: Rounded Corners 89">
                <a:hlinkClick xmlns:r="http://schemas.openxmlformats.org/officeDocument/2006/relationships" r:id="rId3"/>
                <a:extLst>
                  <a:ext uri="{FF2B5EF4-FFF2-40B4-BE49-F238E27FC236}">
                    <a16:creationId xmlns:a16="http://schemas.microsoft.com/office/drawing/2014/main" id="{E478FF73-03BA-E2BF-8657-A906BCB1EDC5}"/>
                  </a:ext>
                </a:extLst>
              </xdr:cNvPr>
              <xdr:cNvSpPr/>
            </xdr:nvSpPr>
            <xdr:spPr>
              <a:xfrm>
                <a:off x="73025" y="17751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91" name="Rectangle: Rounded Corners 90">
                <a:hlinkClick xmlns:r="http://schemas.openxmlformats.org/officeDocument/2006/relationships" r:id="rId4"/>
                <a:extLst>
                  <a:ext uri="{FF2B5EF4-FFF2-40B4-BE49-F238E27FC236}">
                    <a16:creationId xmlns:a16="http://schemas.microsoft.com/office/drawing/2014/main" id="{4E008212-B5B7-0429-8E68-552BF860F7DE}"/>
                  </a:ext>
                </a:extLst>
              </xdr:cNvPr>
              <xdr:cNvSpPr/>
            </xdr:nvSpPr>
            <xdr:spPr>
              <a:xfrm>
                <a:off x="73025" y="21053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92" name="Rectangle: Rounded Corners 91">
                <a:hlinkClick xmlns:r="http://schemas.openxmlformats.org/officeDocument/2006/relationships" r:id="rId5"/>
                <a:extLst>
                  <a:ext uri="{FF2B5EF4-FFF2-40B4-BE49-F238E27FC236}">
                    <a16:creationId xmlns:a16="http://schemas.microsoft.com/office/drawing/2014/main" id="{7C0C9ECD-22AE-E790-9647-C302F4A07B62}"/>
                  </a:ext>
                </a:extLst>
              </xdr:cNvPr>
              <xdr:cNvSpPr/>
            </xdr:nvSpPr>
            <xdr:spPr>
              <a:xfrm>
                <a:off x="73025" y="2460978"/>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93" name="Rectangle: Rounded Corners 92">
                <a:hlinkClick xmlns:r="http://schemas.openxmlformats.org/officeDocument/2006/relationships" r:id="rId6"/>
                <a:extLst>
                  <a:ext uri="{FF2B5EF4-FFF2-40B4-BE49-F238E27FC236}">
                    <a16:creationId xmlns:a16="http://schemas.microsoft.com/office/drawing/2014/main" id="{BB218D02-8AE1-0A83-105C-F28333E68A7F}"/>
                  </a:ext>
                </a:extLst>
              </xdr:cNvPr>
              <xdr:cNvSpPr/>
            </xdr:nvSpPr>
            <xdr:spPr>
              <a:xfrm>
                <a:off x="76200" y="2794353"/>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94" name="Rectangle: Rounded Corners 93">
                <a:hlinkClick xmlns:r="http://schemas.openxmlformats.org/officeDocument/2006/relationships" r:id="rId7"/>
                <a:extLst>
                  <a:ext uri="{FF2B5EF4-FFF2-40B4-BE49-F238E27FC236}">
                    <a16:creationId xmlns:a16="http://schemas.microsoft.com/office/drawing/2014/main" id="{3C0F8B9C-6486-CA23-F258-A0D20471C671}"/>
                  </a:ext>
                </a:extLst>
              </xdr:cNvPr>
              <xdr:cNvSpPr/>
            </xdr:nvSpPr>
            <xdr:spPr>
              <a:xfrm>
                <a:off x="76200" y="3127729"/>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95" name="Rectangle: Rounded Corners 94">
                <a:hlinkClick xmlns:r="http://schemas.openxmlformats.org/officeDocument/2006/relationships" r:id="rId8"/>
                <a:extLst>
                  <a:ext uri="{FF2B5EF4-FFF2-40B4-BE49-F238E27FC236}">
                    <a16:creationId xmlns:a16="http://schemas.microsoft.com/office/drawing/2014/main" id="{678CD1E3-4D9B-F776-9448-73669E26628B}"/>
                  </a:ext>
                </a:extLst>
              </xdr:cNvPr>
              <xdr:cNvSpPr/>
            </xdr:nvSpPr>
            <xdr:spPr>
              <a:xfrm>
                <a:off x="66675" y="3470631"/>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96" name="Rectangle: Rounded Corners 95">
                <a:hlinkClick xmlns:r="http://schemas.openxmlformats.org/officeDocument/2006/relationships" r:id="rId9"/>
                <a:extLst>
                  <a:ext uri="{FF2B5EF4-FFF2-40B4-BE49-F238E27FC236}">
                    <a16:creationId xmlns:a16="http://schemas.microsoft.com/office/drawing/2014/main" id="{E398463F-8142-AFA2-4C2A-C9F3347AC9CE}"/>
                  </a:ext>
                </a:extLst>
              </xdr:cNvPr>
              <xdr:cNvSpPr/>
            </xdr:nvSpPr>
            <xdr:spPr>
              <a:xfrm>
                <a:off x="66675" y="3804003"/>
                <a:ext cx="1666875" cy="27305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97" name="Rectangle: Rounded Corners 96">
                <a:hlinkClick xmlns:r="http://schemas.openxmlformats.org/officeDocument/2006/relationships" r:id="rId10"/>
                <a:extLst>
                  <a:ext uri="{FF2B5EF4-FFF2-40B4-BE49-F238E27FC236}">
                    <a16:creationId xmlns:a16="http://schemas.microsoft.com/office/drawing/2014/main" id="{EB29D9D0-734C-02C9-580B-12C5889C23B4}"/>
                  </a:ext>
                </a:extLst>
              </xdr:cNvPr>
              <xdr:cNvSpPr/>
            </xdr:nvSpPr>
            <xdr:spPr>
              <a:xfrm>
                <a:off x="66675" y="4153255"/>
                <a:ext cx="1666875" cy="26987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98" name="Rectangle: Rounded Corners 97">
                <a:hlinkClick xmlns:r="http://schemas.openxmlformats.org/officeDocument/2006/relationships" r:id="rId11"/>
                <a:extLst>
                  <a:ext uri="{FF2B5EF4-FFF2-40B4-BE49-F238E27FC236}">
                    <a16:creationId xmlns:a16="http://schemas.microsoft.com/office/drawing/2014/main" id="{38DA0B75-1B84-874D-9F74-A31B450CDB28}"/>
                  </a:ext>
                </a:extLst>
              </xdr:cNvPr>
              <xdr:cNvSpPr/>
            </xdr:nvSpPr>
            <xdr:spPr>
              <a:xfrm>
                <a:off x="63500" y="449932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99" name="Rectangle: Rounded Corners 98">
                <a:hlinkClick xmlns:r="http://schemas.openxmlformats.org/officeDocument/2006/relationships" r:id="rId12"/>
                <a:extLst>
                  <a:ext uri="{FF2B5EF4-FFF2-40B4-BE49-F238E27FC236}">
                    <a16:creationId xmlns:a16="http://schemas.microsoft.com/office/drawing/2014/main" id="{259C844F-DF37-C1B2-84E6-38AA66B53B68}"/>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100" name="Rectangle: Rounded Corners 99">
                <a:hlinkClick xmlns:r="http://schemas.openxmlformats.org/officeDocument/2006/relationships" r:id="rId13"/>
                <a:extLst>
                  <a:ext uri="{FF2B5EF4-FFF2-40B4-BE49-F238E27FC236}">
                    <a16:creationId xmlns:a16="http://schemas.microsoft.com/office/drawing/2014/main" id="{9074D140-2678-F04A-C288-0ABD44A1581F}"/>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102" name="Rectangle: Rounded Corners 101">
                <a:hlinkClick xmlns:r="http://schemas.openxmlformats.org/officeDocument/2006/relationships" r:id="rId14"/>
                <a:extLst>
                  <a:ext uri="{FF2B5EF4-FFF2-40B4-BE49-F238E27FC236}">
                    <a16:creationId xmlns:a16="http://schemas.microsoft.com/office/drawing/2014/main" id="{C742870B-4E63-F9F0-566E-6EC4FA17A51C}"/>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88" name="Rectangle: Rounded Corners 87">
              <a:extLst>
                <a:ext uri="{FF2B5EF4-FFF2-40B4-BE49-F238E27FC236}">
                  <a16:creationId xmlns:a16="http://schemas.microsoft.com/office/drawing/2014/main" id="{A255CE2B-D4B5-F6C4-40CA-112CA64D1A82}"/>
                </a:ext>
              </a:extLst>
            </xdr:cNvPr>
            <xdr:cNvSpPr/>
          </xdr:nvSpPr>
          <xdr:spPr>
            <a:xfrm>
              <a:off x="120650" y="106679"/>
              <a:ext cx="1666929" cy="281507"/>
            </a:xfrm>
            <a:prstGeom prst="roundRect">
              <a:avLst/>
            </a:prstGeom>
            <a:solidFill>
              <a:srgbClr val="F47920"/>
            </a:solidFill>
            <a:ln w="38100">
              <a:solidFill>
                <a:srgbClr val="FBD0AF"/>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114" name="Group 113">
            <a:extLst>
              <a:ext uri="{FF2B5EF4-FFF2-40B4-BE49-F238E27FC236}">
                <a16:creationId xmlns:a16="http://schemas.microsoft.com/office/drawing/2014/main" id="{5E652DC2-9A09-F425-B3D2-76017D83DD20}"/>
              </a:ext>
            </a:extLst>
          </xdr:cNvPr>
          <xdr:cNvGrpSpPr/>
        </xdr:nvGrpSpPr>
        <xdr:grpSpPr>
          <a:xfrm>
            <a:off x="101600" y="5797550"/>
            <a:ext cx="1651000" cy="1476375"/>
            <a:chOff x="76200" y="5797550"/>
            <a:chExt cx="1644613" cy="1476375"/>
          </a:xfrm>
        </xdr:grpSpPr>
        <xdr:grpSp>
          <xdr:nvGrpSpPr>
            <xdr:cNvPr id="112" name="Group 111">
              <a:extLst>
                <a:ext uri="{FF2B5EF4-FFF2-40B4-BE49-F238E27FC236}">
                  <a16:creationId xmlns:a16="http://schemas.microsoft.com/office/drawing/2014/main" id="{5304E38A-C562-04F2-5805-F99442A95853}"/>
                </a:ext>
              </a:extLst>
            </xdr:cNvPr>
            <xdr:cNvGrpSpPr/>
          </xdr:nvGrpSpPr>
          <xdr:grpSpPr>
            <a:xfrm>
              <a:off x="187325" y="5867400"/>
              <a:ext cx="1300285" cy="1332467"/>
              <a:chOff x="111125" y="5972175"/>
              <a:chExt cx="1300285" cy="1332467"/>
            </a:xfrm>
          </xdr:grpSpPr>
          <xdr:grpSp>
            <xdr:nvGrpSpPr>
              <xdr:cNvPr id="110" name="Group 109">
                <a:extLst>
                  <a:ext uri="{FF2B5EF4-FFF2-40B4-BE49-F238E27FC236}">
                    <a16:creationId xmlns:a16="http://schemas.microsoft.com/office/drawing/2014/main" id="{181DB849-7189-7BC7-C09D-5C7973624C8A}"/>
                  </a:ext>
                </a:extLst>
              </xdr:cNvPr>
              <xdr:cNvGrpSpPr/>
            </xdr:nvGrpSpPr>
            <xdr:grpSpPr>
              <a:xfrm>
                <a:off x="180975" y="6257925"/>
                <a:ext cx="1230435" cy="1046717"/>
                <a:chOff x="215900" y="6188075"/>
                <a:chExt cx="1230435" cy="1053067"/>
              </a:xfrm>
            </xdr:grpSpPr>
            <xdr:sp macro="" textlink="">
              <xdr:nvSpPr>
                <xdr:cNvPr id="104" name="Rectangle: Rounded Corners 103">
                  <a:extLst>
                    <a:ext uri="{FF2B5EF4-FFF2-40B4-BE49-F238E27FC236}">
                      <a16:creationId xmlns:a16="http://schemas.microsoft.com/office/drawing/2014/main" id="{1C21C5E9-7DB3-4E3C-9272-12CC709984EF}"/>
                    </a:ext>
                  </a:extLst>
                </xdr:cNvPr>
                <xdr:cNvSpPr/>
              </xdr:nvSpPr>
              <xdr:spPr>
                <a:xfrm>
                  <a:off x="215900" y="6515100"/>
                  <a:ext cx="171450" cy="1524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109" name="Group 108">
                  <a:extLst>
                    <a:ext uri="{FF2B5EF4-FFF2-40B4-BE49-F238E27FC236}">
                      <a16:creationId xmlns:a16="http://schemas.microsoft.com/office/drawing/2014/main" id="{2B9B6E16-0F6C-553B-F22E-0B2D73732512}"/>
                    </a:ext>
                  </a:extLst>
                </xdr:cNvPr>
                <xdr:cNvGrpSpPr/>
              </xdr:nvGrpSpPr>
              <xdr:grpSpPr>
                <a:xfrm>
                  <a:off x="219075" y="6188075"/>
                  <a:ext cx="1227260" cy="1049892"/>
                  <a:chOff x="215900" y="6188075"/>
                  <a:chExt cx="1230435" cy="1053067"/>
                </a:xfrm>
              </xdr:grpSpPr>
              <xdr:sp macro="" textlink="">
                <xdr:nvSpPr>
                  <xdr:cNvPr id="103" name="Rectangle: Rounded Corners 102">
                    <a:extLst>
                      <a:ext uri="{FF2B5EF4-FFF2-40B4-BE49-F238E27FC236}">
                        <a16:creationId xmlns:a16="http://schemas.microsoft.com/office/drawing/2014/main" id="{FCFC3AAF-FB20-3A66-2301-DAA57B4801B5}"/>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05" name="Rectangle: Rounded Corners 104">
                    <a:extLst>
                      <a:ext uri="{FF2B5EF4-FFF2-40B4-BE49-F238E27FC236}">
                        <a16:creationId xmlns:a16="http://schemas.microsoft.com/office/drawing/2014/main" id="{A51B3366-5D5A-4965-906F-640BFD3310CF}"/>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06" name="TextBox 105">
                    <a:extLst>
                      <a:ext uri="{FF2B5EF4-FFF2-40B4-BE49-F238E27FC236}">
                        <a16:creationId xmlns:a16="http://schemas.microsoft.com/office/drawing/2014/main" id="{F070B229-34B0-E677-91AD-E125A8BAE0FB}"/>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107" name="TextBox 106">
                    <a:extLst>
                      <a:ext uri="{FF2B5EF4-FFF2-40B4-BE49-F238E27FC236}">
                        <a16:creationId xmlns:a16="http://schemas.microsoft.com/office/drawing/2014/main" id="{D2021332-392F-437D-9591-D262AA5910B9}"/>
                      </a:ext>
                    </a:extLst>
                  </xdr:cNvPr>
                  <xdr:cNvSpPr txBox="1"/>
                </xdr:nvSpPr>
                <xdr:spPr>
                  <a:xfrm>
                    <a:off x="406400" y="6438900"/>
                    <a:ext cx="1030410" cy="3897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900" b="1" baseline="0"/>
                      <a:t>(se aplicável)</a:t>
                    </a:r>
                    <a:endParaRPr lang="pt-BR" sz="900" b="1"/>
                  </a:p>
                </xdr:txBody>
              </xdr:sp>
              <xdr:sp macro="" textlink="">
                <xdr:nvSpPr>
                  <xdr:cNvPr id="108" name="TextBox 107">
                    <a:extLst>
                      <a:ext uri="{FF2B5EF4-FFF2-40B4-BE49-F238E27FC236}">
                        <a16:creationId xmlns:a16="http://schemas.microsoft.com/office/drawing/2014/main" id="{E9667A54-45BA-4D08-A18E-9279397501F3}"/>
                      </a:ext>
                    </a:extLst>
                  </xdr:cNvPr>
                  <xdr:cNvSpPr txBox="1"/>
                </xdr:nvSpPr>
                <xdr:spPr>
                  <a:xfrm>
                    <a:off x="415925" y="6835775"/>
                    <a:ext cx="1030410"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1000" b="1"/>
                      <a:t>Obrigatório</a:t>
                    </a:r>
                  </a:p>
                </xdr:txBody>
              </xdr:sp>
            </xdr:grpSp>
          </xdr:grpSp>
          <xdr:sp macro="" textlink="">
            <xdr:nvSpPr>
              <xdr:cNvPr id="111" name="TextBox 110">
                <a:extLst>
                  <a:ext uri="{FF2B5EF4-FFF2-40B4-BE49-F238E27FC236}">
                    <a16:creationId xmlns:a16="http://schemas.microsoft.com/office/drawing/2014/main" id="{19B6D4B5-B69C-4AC9-8CDA-5D246A93250F}"/>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113" name="Rectangle: Rounded Corners 112">
              <a:extLst>
                <a:ext uri="{FF2B5EF4-FFF2-40B4-BE49-F238E27FC236}">
                  <a16:creationId xmlns:a16="http://schemas.microsoft.com/office/drawing/2014/main" id="{6882B817-6ECF-891A-E135-4A1B4EA5112B}"/>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xdr:from>
      <xdr:col>1</xdr:col>
      <xdr:colOff>44450</xdr:colOff>
      <xdr:row>0</xdr:row>
      <xdr:rowOff>38100</xdr:rowOff>
    </xdr:from>
    <xdr:to>
      <xdr:col>1</xdr:col>
      <xdr:colOff>1703388</xdr:colOff>
      <xdr:row>1</xdr:row>
      <xdr:rowOff>338138</xdr:rowOff>
    </xdr:to>
    <xdr:grpSp>
      <xdr:nvGrpSpPr>
        <xdr:cNvPr id="2" name="Group 1">
          <a:extLst>
            <a:ext uri="{FF2B5EF4-FFF2-40B4-BE49-F238E27FC236}">
              <a16:creationId xmlns:a16="http://schemas.microsoft.com/office/drawing/2014/main" id="{5C2FA41A-27CD-4D61-92F9-FFBEC6C5EE9F}"/>
            </a:ext>
          </a:extLst>
        </xdr:cNvPr>
        <xdr:cNvGrpSpPr/>
      </xdr:nvGrpSpPr>
      <xdr:grpSpPr>
        <a:xfrm>
          <a:off x="139700" y="38100"/>
          <a:ext cx="1658938" cy="482601"/>
          <a:chOff x="142875" y="79375"/>
          <a:chExt cx="1658938" cy="484188"/>
        </a:xfrm>
      </xdr:grpSpPr>
      <xdr:sp macro="" textlink="">
        <xdr:nvSpPr>
          <xdr:cNvPr id="4" name="Rectangle: Rounded Corners 3">
            <a:extLst>
              <a:ext uri="{FF2B5EF4-FFF2-40B4-BE49-F238E27FC236}">
                <a16:creationId xmlns:a16="http://schemas.microsoft.com/office/drawing/2014/main" id="{56CBAF8F-D5F4-006D-2FCB-C28FCFFEA008}"/>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5" name="object 2">
            <a:extLst>
              <a:ext uri="{FF2B5EF4-FFF2-40B4-BE49-F238E27FC236}">
                <a16:creationId xmlns:a16="http://schemas.microsoft.com/office/drawing/2014/main" id="{EF982ECE-0E9F-592C-CEBD-921CB384045B}"/>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6" name="Imagem 24">
            <a:extLst>
              <a:ext uri="{FF2B5EF4-FFF2-40B4-BE49-F238E27FC236}">
                <a16:creationId xmlns:a16="http://schemas.microsoft.com/office/drawing/2014/main" id="{2B063008-A228-1E02-4C45-D5AEE80FAD11}"/>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446913</xdr:rowOff>
    </xdr:from>
    <xdr:to>
      <xdr:col>1</xdr:col>
      <xdr:colOff>1692329</xdr:colOff>
      <xdr:row>27</xdr:row>
      <xdr:rowOff>94164</xdr:rowOff>
    </xdr:to>
    <xdr:grpSp>
      <xdr:nvGrpSpPr>
        <xdr:cNvPr id="3" name="Group 2">
          <a:extLst>
            <a:ext uri="{FF2B5EF4-FFF2-40B4-BE49-F238E27FC236}">
              <a16:creationId xmlns:a16="http://schemas.microsoft.com/office/drawing/2014/main" id="{5DC18C6E-1214-4D5E-8204-BBA00EE63761}"/>
            </a:ext>
          </a:extLst>
        </xdr:cNvPr>
        <xdr:cNvGrpSpPr/>
      </xdr:nvGrpSpPr>
      <xdr:grpSpPr>
        <a:xfrm>
          <a:off x="99786" y="628342"/>
          <a:ext cx="1692329" cy="6813679"/>
          <a:chOff x="95250" y="623990"/>
          <a:chExt cx="1692329" cy="6649935"/>
        </a:xfrm>
      </xdr:grpSpPr>
      <xdr:grpSp>
        <xdr:nvGrpSpPr>
          <xdr:cNvPr id="17" name="Group 16">
            <a:extLst>
              <a:ext uri="{FF2B5EF4-FFF2-40B4-BE49-F238E27FC236}">
                <a16:creationId xmlns:a16="http://schemas.microsoft.com/office/drawing/2014/main" id="{52DB513D-E44D-C930-8E72-D3AE10DD0854}"/>
              </a:ext>
            </a:extLst>
          </xdr:cNvPr>
          <xdr:cNvGrpSpPr/>
        </xdr:nvGrpSpPr>
        <xdr:grpSpPr>
          <a:xfrm>
            <a:off x="95250" y="623990"/>
            <a:ext cx="1692329" cy="4983067"/>
            <a:chOff x="95250" y="106679"/>
            <a:chExt cx="1692329" cy="4989008"/>
          </a:xfrm>
        </xdr:grpSpPr>
        <xdr:grpSp>
          <xdr:nvGrpSpPr>
            <xdr:cNvPr id="19" name="Group 18">
              <a:extLst>
                <a:ext uri="{FF2B5EF4-FFF2-40B4-BE49-F238E27FC236}">
                  <a16:creationId xmlns:a16="http://schemas.microsoft.com/office/drawing/2014/main" id="{07CE7D28-1480-B418-9AE0-E744D3157797}"/>
                </a:ext>
              </a:extLst>
            </xdr:cNvPr>
            <xdr:cNvGrpSpPr/>
          </xdr:nvGrpSpPr>
          <xdr:grpSpPr>
            <a:xfrm>
              <a:off x="95250" y="459434"/>
              <a:ext cx="1692275" cy="4636253"/>
              <a:chOff x="47625" y="1441807"/>
              <a:chExt cx="1695450" cy="4343399"/>
            </a:xfrm>
          </xdr:grpSpPr>
          <xdr:sp macro="" textlink="">
            <xdr:nvSpPr>
              <xdr:cNvPr id="21" name="Rectangle: Rounded Corners 20">
                <a:hlinkClick xmlns:r="http://schemas.openxmlformats.org/officeDocument/2006/relationships" r:id="rId1"/>
                <a:extLst>
                  <a:ext uri="{FF2B5EF4-FFF2-40B4-BE49-F238E27FC236}">
                    <a16:creationId xmlns:a16="http://schemas.microsoft.com/office/drawing/2014/main" id="{4910D3B8-71F4-AFA8-155F-6C533E78809F}"/>
                  </a:ext>
                </a:extLst>
              </xdr:cNvPr>
              <xdr:cNvSpPr/>
            </xdr:nvSpPr>
            <xdr:spPr>
              <a:xfrm>
                <a:off x="76200" y="144180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22" name="Rectangle: Rounded Corners 21">
                <a:hlinkClick xmlns:r="http://schemas.openxmlformats.org/officeDocument/2006/relationships" r:id="rId2"/>
                <a:extLst>
                  <a:ext uri="{FF2B5EF4-FFF2-40B4-BE49-F238E27FC236}">
                    <a16:creationId xmlns:a16="http://schemas.microsoft.com/office/drawing/2014/main" id="{E957F5AA-4DED-F7C3-934F-684573F84543}"/>
                  </a:ext>
                </a:extLst>
              </xdr:cNvPr>
              <xdr:cNvSpPr/>
            </xdr:nvSpPr>
            <xdr:spPr>
              <a:xfrm>
                <a:off x="73025" y="17751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23" name="Rectangle: Rounded Corners 22">
                <a:hlinkClick xmlns:r="http://schemas.openxmlformats.org/officeDocument/2006/relationships" r:id="rId3"/>
                <a:extLst>
                  <a:ext uri="{FF2B5EF4-FFF2-40B4-BE49-F238E27FC236}">
                    <a16:creationId xmlns:a16="http://schemas.microsoft.com/office/drawing/2014/main" id="{98C36501-47F5-F5F3-8EBB-60092E27B056}"/>
                  </a:ext>
                </a:extLst>
              </xdr:cNvPr>
              <xdr:cNvSpPr/>
            </xdr:nvSpPr>
            <xdr:spPr>
              <a:xfrm>
                <a:off x="73025" y="21053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24" name="Rectangle: Rounded Corners 23">
                <a:hlinkClick xmlns:r="http://schemas.openxmlformats.org/officeDocument/2006/relationships" r:id="rId4"/>
                <a:extLst>
                  <a:ext uri="{FF2B5EF4-FFF2-40B4-BE49-F238E27FC236}">
                    <a16:creationId xmlns:a16="http://schemas.microsoft.com/office/drawing/2014/main" id="{C65A13A5-4474-F05B-433B-00BDBEE9E695}"/>
                  </a:ext>
                </a:extLst>
              </xdr:cNvPr>
              <xdr:cNvSpPr/>
            </xdr:nvSpPr>
            <xdr:spPr>
              <a:xfrm>
                <a:off x="73025" y="2460978"/>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25" name="Rectangle: Rounded Corners 24">
                <a:hlinkClick xmlns:r="http://schemas.openxmlformats.org/officeDocument/2006/relationships" r:id="rId5"/>
                <a:extLst>
                  <a:ext uri="{FF2B5EF4-FFF2-40B4-BE49-F238E27FC236}">
                    <a16:creationId xmlns:a16="http://schemas.microsoft.com/office/drawing/2014/main" id="{BB6B930D-7558-8747-14F1-9F092F8947DA}"/>
                  </a:ext>
                </a:extLst>
              </xdr:cNvPr>
              <xdr:cNvSpPr/>
            </xdr:nvSpPr>
            <xdr:spPr>
              <a:xfrm>
                <a:off x="76200" y="2794353"/>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26" name="Rectangle: Rounded Corners 25">
                <a:hlinkClick xmlns:r="http://schemas.openxmlformats.org/officeDocument/2006/relationships" r:id="rId6"/>
                <a:extLst>
                  <a:ext uri="{FF2B5EF4-FFF2-40B4-BE49-F238E27FC236}">
                    <a16:creationId xmlns:a16="http://schemas.microsoft.com/office/drawing/2014/main" id="{11D4E986-5060-FE5D-DA4F-26A569F7C6FE}"/>
                  </a:ext>
                </a:extLst>
              </xdr:cNvPr>
              <xdr:cNvSpPr/>
            </xdr:nvSpPr>
            <xdr:spPr>
              <a:xfrm>
                <a:off x="76200" y="3127729"/>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27" name="Rectangle: Rounded Corners 26">
                <a:hlinkClick xmlns:r="http://schemas.openxmlformats.org/officeDocument/2006/relationships" r:id="rId7"/>
                <a:extLst>
                  <a:ext uri="{FF2B5EF4-FFF2-40B4-BE49-F238E27FC236}">
                    <a16:creationId xmlns:a16="http://schemas.microsoft.com/office/drawing/2014/main" id="{6974A18D-39FA-A813-CF3F-074AF9813595}"/>
                  </a:ext>
                </a:extLst>
              </xdr:cNvPr>
              <xdr:cNvSpPr/>
            </xdr:nvSpPr>
            <xdr:spPr>
              <a:xfrm>
                <a:off x="66675" y="3470631"/>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28" name="Rectangle: Rounded Corners 27">
                <a:hlinkClick xmlns:r="http://schemas.openxmlformats.org/officeDocument/2006/relationships" r:id="rId8"/>
                <a:extLst>
                  <a:ext uri="{FF2B5EF4-FFF2-40B4-BE49-F238E27FC236}">
                    <a16:creationId xmlns:a16="http://schemas.microsoft.com/office/drawing/2014/main" id="{18A343D5-7EEB-1B73-CFB5-226302D1BE48}"/>
                  </a:ext>
                </a:extLst>
              </xdr:cNvPr>
              <xdr:cNvSpPr/>
            </xdr:nvSpPr>
            <xdr:spPr>
              <a:xfrm>
                <a:off x="66675" y="3804003"/>
                <a:ext cx="1666875" cy="27305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29" name="Rectangle: Rounded Corners 28">
                <a:extLst>
                  <a:ext uri="{FF2B5EF4-FFF2-40B4-BE49-F238E27FC236}">
                    <a16:creationId xmlns:a16="http://schemas.microsoft.com/office/drawing/2014/main" id="{7B568670-1649-EAF9-1F48-0AD057C29A6F}"/>
                  </a:ext>
                </a:extLst>
              </xdr:cNvPr>
              <xdr:cNvSpPr/>
            </xdr:nvSpPr>
            <xdr:spPr>
              <a:xfrm>
                <a:off x="66675" y="4153255"/>
                <a:ext cx="1666875" cy="269875"/>
              </a:xfrm>
              <a:prstGeom prst="roundRect">
                <a:avLst/>
              </a:prstGeom>
              <a:solidFill>
                <a:srgbClr val="7443A4">
                  <a:alpha val="60000"/>
                </a:srgbClr>
              </a:solidFill>
              <a:ln w="38100">
                <a:solidFill>
                  <a:srgbClr val="CDB8E2"/>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30" name="Rectangle: Rounded Corners 29">
                <a:hlinkClick xmlns:r="http://schemas.openxmlformats.org/officeDocument/2006/relationships" r:id="rId9"/>
                <a:extLst>
                  <a:ext uri="{FF2B5EF4-FFF2-40B4-BE49-F238E27FC236}">
                    <a16:creationId xmlns:a16="http://schemas.microsoft.com/office/drawing/2014/main" id="{4CC887EF-D2D8-563C-DA01-A1427E7BAC76}"/>
                  </a:ext>
                </a:extLst>
              </xdr:cNvPr>
              <xdr:cNvSpPr/>
            </xdr:nvSpPr>
            <xdr:spPr>
              <a:xfrm>
                <a:off x="63500" y="449932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31" name="Rectangle: Rounded Corners 30">
                <a:hlinkClick xmlns:r="http://schemas.openxmlformats.org/officeDocument/2006/relationships" r:id="rId10"/>
                <a:extLst>
                  <a:ext uri="{FF2B5EF4-FFF2-40B4-BE49-F238E27FC236}">
                    <a16:creationId xmlns:a16="http://schemas.microsoft.com/office/drawing/2014/main" id="{4A091BCD-D0E0-C3F5-A96A-ABFED94C7676}"/>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32" name="Rectangle: Rounded Corners 31">
                <a:hlinkClick xmlns:r="http://schemas.openxmlformats.org/officeDocument/2006/relationships" r:id="rId11"/>
                <a:extLst>
                  <a:ext uri="{FF2B5EF4-FFF2-40B4-BE49-F238E27FC236}">
                    <a16:creationId xmlns:a16="http://schemas.microsoft.com/office/drawing/2014/main" id="{356DFAB3-0B7B-186A-03C0-B35F5AF9AF6D}"/>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C692F097-12B4-FFC9-A6BC-6A42AC4459FB}"/>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20" name="Rectangle: Rounded Corners 19">
              <a:hlinkClick xmlns:r="http://schemas.openxmlformats.org/officeDocument/2006/relationships" r:id="rId13"/>
              <a:extLst>
                <a:ext uri="{FF2B5EF4-FFF2-40B4-BE49-F238E27FC236}">
                  <a16:creationId xmlns:a16="http://schemas.microsoft.com/office/drawing/2014/main" id="{785F503C-866F-B14F-928C-5487B77B3549}"/>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5" name="Group 4">
            <a:extLst>
              <a:ext uri="{FF2B5EF4-FFF2-40B4-BE49-F238E27FC236}">
                <a16:creationId xmlns:a16="http://schemas.microsoft.com/office/drawing/2014/main" id="{5EF8CCD4-59B6-7F40-9541-EA0B6D2B7B89}"/>
              </a:ext>
            </a:extLst>
          </xdr:cNvPr>
          <xdr:cNvGrpSpPr/>
        </xdr:nvGrpSpPr>
        <xdr:grpSpPr>
          <a:xfrm>
            <a:off x="101600" y="5797550"/>
            <a:ext cx="1651000" cy="1476375"/>
            <a:chOff x="76200" y="5797550"/>
            <a:chExt cx="1644613" cy="1476375"/>
          </a:xfrm>
        </xdr:grpSpPr>
        <xdr:grpSp>
          <xdr:nvGrpSpPr>
            <xdr:cNvPr id="6" name="Group 5">
              <a:extLst>
                <a:ext uri="{FF2B5EF4-FFF2-40B4-BE49-F238E27FC236}">
                  <a16:creationId xmlns:a16="http://schemas.microsoft.com/office/drawing/2014/main" id="{B874A019-9D25-E1F9-FC4B-4DA7E602FC3E}"/>
                </a:ext>
              </a:extLst>
            </xdr:cNvPr>
            <xdr:cNvGrpSpPr/>
          </xdr:nvGrpSpPr>
          <xdr:grpSpPr>
            <a:xfrm>
              <a:off x="187325" y="5867400"/>
              <a:ext cx="1300285" cy="1332467"/>
              <a:chOff x="111125" y="5972175"/>
              <a:chExt cx="1300285" cy="1332467"/>
            </a:xfrm>
          </xdr:grpSpPr>
          <xdr:grpSp>
            <xdr:nvGrpSpPr>
              <xdr:cNvPr id="8" name="Group 7">
                <a:extLst>
                  <a:ext uri="{FF2B5EF4-FFF2-40B4-BE49-F238E27FC236}">
                    <a16:creationId xmlns:a16="http://schemas.microsoft.com/office/drawing/2014/main" id="{EFB4CACD-E320-D405-88BC-BD7D0F3C4B3D}"/>
                  </a:ext>
                </a:extLst>
              </xdr:cNvPr>
              <xdr:cNvGrpSpPr/>
            </xdr:nvGrpSpPr>
            <xdr:grpSpPr>
              <a:xfrm>
                <a:off x="180975" y="6257925"/>
                <a:ext cx="1230435" cy="1046717"/>
                <a:chOff x="215900" y="6188075"/>
                <a:chExt cx="1230435" cy="1053067"/>
              </a:xfrm>
            </xdr:grpSpPr>
            <xdr:sp macro="" textlink="">
              <xdr:nvSpPr>
                <xdr:cNvPr id="10" name="Rectangle: Rounded Corners 9">
                  <a:extLst>
                    <a:ext uri="{FF2B5EF4-FFF2-40B4-BE49-F238E27FC236}">
                      <a16:creationId xmlns:a16="http://schemas.microsoft.com/office/drawing/2014/main" id="{5719E8C7-CF27-4E8A-EAFE-3A918DD2AD88}"/>
                    </a:ext>
                  </a:extLst>
                </xdr:cNvPr>
                <xdr:cNvSpPr/>
              </xdr:nvSpPr>
              <xdr:spPr>
                <a:xfrm>
                  <a:off x="215900" y="6515100"/>
                  <a:ext cx="171450" cy="1524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11" name="Group 10">
                  <a:extLst>
                    <a:ext uri="{FF2B5EF4-FFF2-40B4-BE49-F238E27FC236}">
                      <a16:creationId xmlns:a16="http://schemas.microsoft.com/office/drawing/2014/main" id="{2285502C-D926-3641-D886-667E9F9987AE}"/>
                    </a:ext>
                  </a:extLst>
                </xdr:cNvPr>
                <xdr:cNvGrpSpPr/>
              </xdr:nvGrpSpPr>
              <xdr:grpSpPr>
                <a:xfrm>
                  <a:off x="219075" y="6188075"/>
                  <a:ext cx="1227260" cy="1049892"/>
                  <a:chOff x="215900" y="6188075"/>
                  <a:chExt cx="1230435" cy="1053067"/>
                </a:xfrm>
              </xdr:grpSpPr>
              <xdr:sp macro="" textlink="">
                <xdr:nvSpPr>
                  <xdr:cNvPr id="12" name="Rectangle: Rounded Corners 11">
                    <a:extLst>
                      <a:ext uri="{FF2B5EF4-FFF2-40B4-BE49-F238E27FC236}">
                        <a16:creationId xmlns:a16="http://schemas.microsoft.com/office/drawing/2014/main" id="{255A2E09-B434-CB91-0713-AC14CE515010}"/>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3" name="Rectangle: Rounded Corners 12">
                    <a:extLst>
                      <a:ext uri="{FF2B5EF4-FFF2-40B4-BE49-F238E27FC236}">
                        <a16:creationId xmlns:a16="http://schemas.microsoft.com/office/drawing/2014/main" id="{CD972FC4-F762-9940-3F59-9638FAAB8F9D}"/>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4" name="TextBox 13">
                    <a:extLst>
                      <a:ext uri="{FF2B5EF4-FFF2-40B4-BE49-F238E27FC236}">
                        <a16:creationId xmlns:a16="http://schemas.microsoft.com/office/drawing/2014/main" id="{95A0EC49-2322-E94B-073A-1735518D7540}"/>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15" name="TextBox 14">
                    <a:extLst>
                      <a:ext uri="{FF2B5EF4-FFF2-40B4-BE49-F238E27FC236}">
                        <a16:creationId xmlns:a16="http://schemas.microsoft.com/office/drawing/2014/main" id="{223141B1-2EF6-C979-9E32-B002502B22ED}"/>
                      </a:ext>
                    </a:extLst>
                  </xdr:cNvPr>
                  <xdr:cNvSpPr txBox="1"/>
                </xdr:nvSpPr>
                <xdr:spPr>
                  <a:xfrm>
                    <a:off x="406400" y="6438900"/>
                    <a:ext cx="1030410" cy="3897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900" b="1" baseline="0"/>
                      <a:t>(se aplicável)</a:t>
                    </a:r>
                    <a:endParaRPr lang="pt-BR" sz="900" b="1"/>
                  </a:p>
                </xdr:txBody>
              </xdr:sp>
              <xdr:sp macro="" textlink="">
                <xdr:nvSpPr>
                  <xdr:cNvPr id="16" name="TextBox 15">
                    <a:extLst>
                      <a:ext uri="{FF2B5EF4-FFF2-40B4-BE49-F238E27FC236}">
                        <a16:creationId xmlns:a16="http://schemas.microsoft.com/office/drawing/2014/main" id="{1B8EF9A1-CC2C-F686-1979-722EABEA21FD}"/>
                      </a:ext>
                    </a:extLst>
                  </xdr:cNvPr>
                  <xdr:cNvSpPr txBox="1"/>
                </xdr:nvSpPr>
                <xdr:spPr>
                  <a:xfrm>
                    <a:off x="415925" y="6835775"/>
                    <a:ext cx="1030410"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1000" b="1"/>
                      <a:t>Obrigatório</a:t>
                    </a:r>
                  </a:p>
                </xdr:txBody>
              </xdr:sp>
            </xdr:grpSp>
          </xdr:grpSp>
          <xdr:sp macro="" textlink="">
            <xdr:nvSpPr>
              <xdr:cNvPr id="9" name="TextBox 8">
                <a:extLst>
                  <a:ext uri="{FF2B5EF4-FFF2-40B4-BE49-F238E27FC236}">
                    <a16:creationId xmlns:a16="http://schemas.microsoft.com/office/drawing/2014/main" id="{0B189310-C604-3711-7EB3-7A628296CF7F}"/>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7" name="Rectangle: Rounded Corners 6">
              <a:extLst>
                <a:ext uri="{FF2B5EF4-FFF2-40B4-BE49-F238E27FC236}">
                  <a16:creationId xmlns:a16="http://schemas.microsoft.com/office/drawing/2014/main" id="{66A9E530-B65A-26AE-EFEB-3AB35CCC91CF}"/>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editAs="oneCell">
    <xdr:from>
      <xdr:col>3</xdr:col>
      <xdr:colOff>314325</xdr:colOff>
      <xdr:row>1</xdr:row>
      <xdr:rowOff>95250</xdr:rowOff>
    </xdr:from>
    <xdr:to>
      <xdr:col>3</xdr:col>
      <xdr:colOff>1769383</xdr:colOff>
      <xdr:row>1</xdr:row>
      <xdr:rowOff>675660</xdr:rowOff>
    </xdr:to>
    <xdr:pic>
      <xdr:nvPicPr>
        <xdr:cNvPr id="35" name="Imagem 1">
          <a:extLst>
            <a:ext uri="{FF2B5EF4-FFF2-40B4-BE49-F238E27FC236}">
              <a16:creationId xmlns:a16="http://schemas.microsoft.com/office/drawing/2014/main" id="{126D35E3-8227-4B39-90BB-9D6DCB8497C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266950" y="276225"/>
          <a:ext cx="1455058" cy="580410"/>
        </a:xfrm>
        <a:prstGeom prst="rect">
          <a:avLst/>
        </a:prstGeom>
      </xdr:spPr>
    </xdr:pic>
    <xdr:clientData/>
  </xdr:twoCellAnchor>
  <xdr:twoCellAnchor>
    <xdr:from>
      <xdr:col>1</xdr:col>
      <xdr:colOff>31750</xdr:colOff>
      <xdr:row>0</xdr:row>
      <xdr:rowOff>63500</xdr:rowOff>
    </xdr:from>
    <xdr:to>
      <xdr:col>1</xdr:col>
      <xdr:colOff>1690688</xdr:colOff>
      <xdr:row>1</xdr:row>
      <xdr:rowOff>363538</xdr:rowOff>
    </xdr:to>
    <xdr:grpSp>
      <xdr:nvGrpSpPr>
        <xdr:cNvPr id="2" name="Group 1">
          <a:extLst>
            <a:ext uri="{FF2B5EF4-FFF2-40B4-BE49-F238E27FC236}">
              <a16:creationId xmlns:a16="http://schemas.microsoft.com/office/drawing/2014/main" id="{70772002-22F2-4F13-9CBA-45DD090841C2}"/>
            </a:ext>
          </a:extLst>
        </xdr:cNvPr>
        <xdr:cNvGrpSpPr/>
      </xdr:nvGrpSpPr>
      <xdr:grpSpPr>
        <a:xfrm>
          <a:off x="131536" y="63500"/>
          <a:ext cx="1658938" cy="481467"/>
          <a:chOff x="142875" y="79375"/>
          <a:chExt cx="1658938" cy="484188"/>
        </a:xfrm>
      </xdr:grpSpPr>
      <xdr:sp macro="" textlink="">
        <xdr:nvSpPr>
          <xdr:cNvPr id="36" name="Rectangle: Rounded Corners 35">
            <a:extLst>
              <a:ext uri="{FF2B5EF4-FFF2-40B4-BE49-F238E27FC236}">
                <a16:creationId xmlns:a16="http://schemas.microsoft.com/office/drawing/2014/main" id="{683D9159-9992-5D65-F4B1-4132128D2BE8}"/>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37" name="object 2">
            <a:extLst>
              <a:ext uri="{FF2B5EF4-FFF2-40B4-BE49-F238E27FC236}">
                <a16:creationId xmlns:a16="http://schemas.microsoft.com/office/drawing/2014/main" id="{522208AE-6E46-3E9C-2A3F-0461CCFD469B}"/>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38" name="Imagem 24">
            <a:extLst>
              <a:ext uri="{FF2B5EF4-FFF2-40B4-BE49-F238E27FC236}">
                <a16:creationId xmlns:a16="http://schemas.microsoft.com/office/drawing/2014/main" id="{DC94D8C1-68EB-4D06-8ADC-7AAD2CF3B534}"/>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441661</xdr:rowOff>
    </xdr:from>
    <xdr:to>
      <xdr:col>1</xdr:col>
      <xdr:colOff>1692329</xdr:colOff>
      <xdr:row>24</xdr:row>
      <xdr:rowOff>237077</xdr:rowOff>
    </xdr:to>
    <xdr:grpSp>
      <xdr:nvGrpSpPr>
        <xdr:cNvPr id="35" name="Group 34">
          <a:extLst>
            <a:ext uri="{FF2B5EF4-FFF2-40B4-BE49-F238E27FC236}">
              <a16:creationId xmlns:a16="http://schemas.microsoft.com/office/drawing/2014/main" id="{BCEB193B-BAF7-402C-A540-B05E66B915CF}"/>
            </a:ext>
          </a:extLst>
        </xdr:cNvPr>
        <xdr:cNvGrpSpPr/>
      </xdr:nvGrpSpPr>
      <xdr:grpSpPr>
        <a:xfrm>
          <a:off x="99786" y="623090"/>
          <a:ext cx="1692329" cy="6798558"/>
          <a:chOff x="95250" y="623990"/>
          <a:chExt cx="1692329" cy="6649935"/>
        </a:xfrm>
      </xdr:grpSpPr>
      <xdr:grpSp>
        <xdr:nvGrpSpPr>
          <xdr:cNvPr id="49" name="Group 48">
            <a:extLst>
              <a:ext uri="{FF2B5EF4-FFF2-40B4-BE49-F238E27FC236}">
                <a16:creationId xmlns:a16="http://schemas.microsoft.com/office/drawing/2014/main" id="{1CC67795-FC9F-48C1-1CF8-A8063A5B9E67}"/>
              </a:ext>
            </a:extLst>
          </xdr:cNvPr>
          <xdr:cNvGrpSpPr/>
        </xdr:nvGrpSpPr>
        <xdr:grpSpPr>
          <a:xfrm>
            <a:off x="95250" y="623990"/>
            <a:ext cx="1692329" cy="4983067"/>
            <a:chOff x="95250" y="106679"/>
            <a:chExt cx="1692329" cy="4989008"/>
          </a:xfrm>
        </xdr:grpSpPr>
        <xdr:grpSp>
          <xdr:nvGrpSpPr>
            <xdr:cNvPr id="51" name="Group 50">
              <a:extLst>
                <a:ext uri="{FF2B5EF4-FFF2-40B4-BE49-F238E27FC236}">
                  <a16:creationId xmlns:a16="http://schemas.microsoft.com/office/drawing/2014/main" id="{382B71D0-71E8-971B-0A7F-FD389098A7C8}"/>
                </a:ext>
              </a:extLst>
            </xdr:cNvPr>
            <xdr:cNvGrpSpPr/>
          </xdr:nvGrpSpPr>
          <xdr:grpSpPr>
            <a:xfrm>
              <a:off x="95250" y="459434"/>
              <a:ext cx="1692275" cy="4636253"/>
              <a:chOff x="47625" y="1441807"/>
              <a:chExt cx="1695450" cy="4343399"/>
            </a:xfrm>
          </xdr:grpSpPr>
          <xdr:sp macro="" textlink="">
            <xdr:nvSpPr>
              <xdr:cNvPr id="53" name="Rectangle: Rounded Corners 52">
                <a:hlinkClick xmlns:r="http://schemas.openxmlformats.org/officeDocument/2006/relationships" r:id="rId1"/>
                <a:extLst>
                  <a:ext uri="{FF2B5EF4-FFF2-40B4-BE49-F238E27FC236}">
                    <a16:creationId xmlns:a16="http://schemas.microsoft.com/office/drawing/2014/main" id="{814FEAC6-6A70-BDA6-CA3A-1B1A74A3D6D9}"/>
                  </a:ext>
                </a:extLst>
              </xdr:cNvPr>
              <xdr:cNvSpPr/>
            </xdr:nvSpPr>
            <xdr:spPr>
              <a:xfrm>
                <a:off x="76200" y="144180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54" name="Rectangle: Rounded Corners 53">
                <a:hlinkClick xmlns:r="http://schemas.openxmlformats.org/officeDocument/2006/relationships" r:id="rId2"/>
                <a:extLst>
                  <a:ext uri="{FF2B5EF4-FFF2-40B4-BE49-F238E27FC236}">
                    <a16:creationId xmlns:a16="http://schemas.microsoft.com/office/drawing/2014/main" id="{90C5D5CC-9507-7A08-9E42-347797C855AD}"/>
                  </a:ext>
                </a:extLst>
              </xdr:cNvPr>
              <xdr:cNvSpPr/>
            </xdr:nvSpPr>
            <xdr:spPr>
              <a:xfrm>
                <a:off x="73025" y="17751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55" name="Rectangle: Rounded Corners 54">
                <a:hlinkClick xmlns:r="http://schemas.openxmlformats.org/officeDocument/2006/relationships" r:id="rId3"/>
                <a:extLst>
                  <a:ext uri="{FF2B5EF4-FFF2-40B4-BE49-F238E27FC236}">
                    <a16:creationId xmlns:a16="http://schemas.microsoft.com/office/drawing/2014/main" id="{12390E2E-EFCD-1207-E0EB-3250461C94D4}"/>
                  </a:ext>
                </a:extLst>
              </xdr:cNvPr>
              <xdr:cNvSpPr/>
            </xdr:nvSpPr>
            <xdr:spPr>
              <a:xfrm>
                <a:off x="73025" y="21053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56" name="Rectangle: Rounded Corners 55">
                <a:hlinkClick xmlns:r="http://schemas.openxmlformats.org/officeDocument/2006/relationships" r:id="rId4"/>
                <a:extLst>
                  <a:ext uri="{FF2B5EF4-FFF2-40B4-BE49-F238E27FC236}">
                    <a16:creationId xmlns:a16="http://schemas.microsoft.com/office/drawing/2014/main" id="{A1E6D74C-7052-1610-CE9C-0CBE294BA024}"/>
                  </a:ext>
                </a:extLst>
              </xdr:cNvPr>
              <xdr:cNvSpPr/>
            </xdr:nvSpPr>
            <xdr:spPr>
              <a:xfrm>
                <a:off x="73025" y="2460978"/>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57" name="Rectangle: Rounded Corners 56">
                <a:hlinkClick xmlns:r="http://schemas.openxmlformats.org/officeDocument/2006/relationships" r:id="rId5"/>
                <a:extLst>
                  <a:ext uri="{FF2B5EF4-FFF2-40B4-BE49-F238E27FC236}">
                    <a16:creationId xmlns:a16="http://schemas.microsoft.com/office/drawing/2014/main" id="{5A6B584C-F04D-6CAE-B7AD-129D7B6F493B}"/>
                  </a:ext>
                </a:extLst>
              </xdr:cNvPr>
              <xdr:cNvSpPr/>
            </xdr:nvSpPr>
            <xdr:spPr>
              <a:xfrm>
                <a:off x="76200" y="2794353"/>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58" name="Rectangle: Rounded Corners 57">
                <a:hlinkClick xmlns:r="http://schemas.openxmlformats.org/officeDocument/2006/relationships" r:id="rId6"/>
                <a:extLst>
                  <a:ext uri="{FF2B5EF4-FFF2-40B4-BE49-F238E27FC236}">
                    <a16:creationId xmlns:a16="http://schemas.microsoft.com/office/drawing/2014/main" id="{DA1D2238-E458-1AC3-B0CB-3D0C3CA7F1DB}"/>
                  </a:ext>
                </a:extLst>
              </xdr:cNvPr>
              <xdr:cNvSpPr/>
            </xdr:nvSpPr>
            <xdr:spPr>
              <a:xfrm>
                <a:off x="76200" y="3127729"/>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59" name="Rectangle: Rounded Corners 58">
                <a:hlinkClick xmlns:r="http://schemas.openxmlformats.org/officeDocument/2006/relationships" r:id="rId7"/>
                <a:extLst>
                  <a:ext uri="{FF2B5EF4-FFF2-40B4-BE49-F238E27FC236}">
                    <a16:creationId xmlns:a16="http://schemas.microsoft.com/office/drawing/2014/main" id="{62E3EF7B-FAE8-7D17-2C5D-528A14C8AC32}"/>
                  </a:ext>
                </a:extLst>
              </xdr:cNvPr>
              <xdr:cNvSpPr/>
            </xdr:nvSpPr>
            <xdr:spPr>
              <a:xfrm>
                <a:off x="66675" y="3470631"/>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60" name="Rectangle: Rounded Corners 59">
                <a:hlinkClick xmlns:r="http://schemas.openxmlformats.org/officeDocument/2006/relationships" r:id="rId8"/>
                <a:extLst>
                  <a:ext uri="{FF2B5EF4-FFF2-40B4-BE49-F238E27FC236}">
                    <a16:creationId xmlns:a16="http://schemas.microsoft.com/office/drawing/2014/main" id="{AC4FCDF8-AE7F-1228-AE46-04CFB67F8F76}"/>
                  </a:ext>
                </a:extLst>
              </xdr:cNvPr>
              <xdr:cNvSpPr/>
            </xdr:nvSpPr>
            <xdr:spPr>
              <a:xfrm>
                <a:off x="66675" y="3804003"/>
                <a:ext cx="1666875" cy="27305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61" name="Rectangle: Rounded Corners 60">
                <a:hlinkClick xmlns:r="http://schemas.openxmlformats.org/officeDocument/2006/relationships" r:id="rId9"/>
                <a:extLst>
                  <a:ext uri="{FF2B5EF4-FFF2-40B4-BE49-F238E27FC236}">
                    <a16:creationId xmlns:a16="http://schemas.microsoft.com/office/drawing/2014/main" id="{28F1F008-3A02-03B4-6878-F0925569433A}"/>
                  </a:ext>
                </a:extLst>
              </xdr:cNvPr>
              <xdr:cNvSpPr/>
            </xdr:nvSpPr>
            <xdr:spPr>
              <a:xfrm>
                <a:off x="66675" y="4153255"/>
                <a:ext cx="1666875" cy="269875"/>
              </a:xfrm>
              <a:prstGeom prst="roundRect">
                <a:avLst/>
              </a:prstGeom>
              <a:solidFill>
                <a:srgbClr val="7443A4">
                  <a:alpha val="60000"/>
                </a:srgbClr>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62" name="Rectangle: Rounded Corners 61">
                <a:extLst>
                  <a:ext uri="{FF2B5EF4-FFF2-40B4-BE49-F238E27FC236}">
                    <a16:creationId xmlns:a16="http://schemas.microsoft.com/office/drawing/2014/main" id="{ADA7FBEE-62EF-4F1A-2655-AF6746A28A55}"/>
                  </a:ext>
                </a:extLst>
              </xdr:cNvPr>
              <xdr:cNvSpPr/>
            </xdr:nvSpPr>
            <xdr:spPr>
              <a:xfrm>
                <a:off x="63500" y="4499327"/>
                <a:ext cx="1666875" cy="266700"/>
              </a:xfrm>
              <a:prstGeom prst="roundRect">
                <a:avLst/>
              </a:prstGeom>
              <a:solidFill>
                <a:srgbClr val="7443A4">
                  <a:alpha val="60000"/>
                </a:srgbClr>
              </a:solidFill>
              <a:ln w="38100">
                <a:solidFill>
                  <a:srgbClr val="CDB8E2"/>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63" name="Rectangle: Rounded Corners 62">
                <a:hlinkClick xmlns:r="http://schemas.openxmlformats.org/officeDocument/2006/relationships" r:id="rId10"/>
                <a:extLst>
                  <a:ext uri="{FF2B5EF4-FFF2-40B4-BE49-F238E27FC236}">
                    <a16:creationId xmlns:a16="http://schemas.microsoft.com/office/drawing/2014/main" id="{A3991E24-A132-3A74-D095-07F470F298DB}"/>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64" name="Rectangle: Rounded Corners 63">
                <a:hlinkClick xmlns:r="http://schemas.openxmlformats.org/officeDocument/2006/relationships" r:id="rId11"/>
                <a:extLst>
                  <a:ext uri="{FF2B5EF4-FFF2-40B4-BE49-F238E27FC236}">
                    <a16:creationId xmlns:a16="http://schemas.microsoft.com/office/drawing/2014/main" id="{BFF886DB-1D62-D905-DAEC-2BAC3B82E2DA}"/>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66" name="Rectangle: Rounded Corners 65">
                <a:hlinkClick xmlns:r="http://schemas.openxmlformats.org/officeDocument/2006/relationships" r:id="rId12"/>
                <a:extLst>
                  <a:ext uri="{FF2B5EF4-FFF2-40B4-BE49-F238E27FC236}">
                    <a16:creationId xmlns:a16="http://schemas.microsoft.com/office/drawing/2014/main" id="{46593C36-28EF-F266-A9C2-9A51BBC54966}"/>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52" name="Rectangle: Rounded Corners 51">
              <a:hlinkClick xmlns:r="http://schemas.openxmlformats.org/officeDocument/2006/relationships" r:id="rId13"/>
              <a:extLst>
                <a:ext uri="{FF2B5EF4-FFF2-40B4-BE49-F238E27FC236}">
                  <a16:creationId xmlns:a16="http://schemas.microsoft.com/office/drawing/2014/main" id="{5F3C496B-3410-99FF-A142-22463992B9E8}"/>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37" name="Group 36">
            <a:extLst>
              <a:ext uri="{FF2B5EF4-FFF2-40B4-BE49-F238E27FC236}">
                <a16:creationId xmlns:a16="http://schemas.microsoft.com/office/drawing/2014/main" id="{AEF13403-263F-2753-1A6F-AB6D4601A07E}"/>
              </a:ext>
            </a:extLst>
          </xdr:cNvPr>
          <xdr:cNvGrpSpPr/>
        </xdr:nvGrpSpPr>
        <xdr:grpSpPr>
          <a:xfrm>
            <a:off x="101600" y="5797550"/>
            <a:ext cx="1651000" cy="1476375"/>
            <a:chOff x="76200" y="5797550"/>
            <a:chExt cx="1644613" cy="1476375"/>
          </a:xfrm>
        </xdr:grpSpPr>
        <xdr:grpSp>
          <xdr:nvGrpSpPr>
            <xdr:cNvPr id="38" name="Group 37">
              <a:extLst>
                <a:ext uri="{FF2B5EF4-FFF2-40B4-BE49-F238E27FC236}">
                  <a16:creationId xmlns:a16="http://schemas.microsoft.com/office/drawing/2014/main" id="{42EE2F7B-F9FB-A4DB-7280-030C46A0C291}"/>
                </a:ext>
              </a:extLst>
            </xdr:cNvPr>
            <xdr:cNvGrpSpPr/>
          </xdr:nvGrpSpPr>
          <xdr:grpSpPr>
            <a:xfrm>
              <a:off x="187325" y="5867400"/>
              <a:ext cx="1300285" cy="1332467"/>
              <a:chOff x="111125" y="5972175"/>
              <a:chExt cx="1300285" cy="1332467"/>
            </a:xfrm>
          </xdr:grpSpPr>
          <xdr:grpSp>
            <xdr:nvGrpSpPr>
              <xdr:cNvPr id="40" name="Group 39">
                <a:extLst>
                  <a:ext uri="{FF2B5EF4-FFF2-40B4-BE49-F238E27FC236}">
                    <a16:creationId xmlns:a16="http://schemas.microsoft.com/office/drawing/2014/main" id="{ACB31666-0927-0F1F-E501-5C44E1828744}"/>
                  </a:ext>
                </a:extLst>
              </xdr:cNvPr>
              <xdr:cNvGrpSpPr/>
            </xdr:nvGrpSpPr>
            <xdr:grpSpPr>
              <a:xfrm>
                <a:off x="180975" y="6257925"/>
                <a:ext cx="1230435" cy="1046717"/>
                <a:chOff x="215900" y="6188075"/>
                <a:chExt cx="1230435" cy="1053067"/>
              </a:xfrm>
            </xdr:grpSpPr>
            <xdr:sp macro="" textlink="">
              <xdr:nvSpPr>
                <xdr:cNvPr id="42" name="Rectangle: Rounded Corners 41">
                  <a:extLst>
                    <a:ext uri="{FF2B5EF4-FFF2-40B4-BE49-F238E27FC236}">
                      <a16:creationId xmlns:a16="http://schemas.microsoft.com/office/drawing/2014/main" id="{2F182B30-126F-F938-B758-FFE0C9F94165}"/>
                    </a:ext>
                  </a:extLst>
                </xdr:cNvPr>
                <xdr:cNvSpPr/>
              </xdr:nvSpPr>
              <xdr:spPr>
                <a:xfrm>
                  <a:off x="215900" y="6515100"/>
                  <a:ext cx="171450" cy="1524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43" name="Group 42">
                  <a:extLst>
                    <a:ext uri="{FF2B5EF4-FFF2-40B4-BE49-F238E27FC236}">
                      <a16:creationId xmlns:a16="http://schemas.microsoft.com/office/drawing/2014/main" id="{113C4EBE-C637-5DC9-F9AB-E9B4B1352152}"/>
                    </a:ext>
                  </a:extLst>
                </xdr:cNvPr>
                <xdr:cNvGrpSpPr/>
              </xdr:nvGrpSpPr>
              <xdr:grpSpPr>
                <a:xfrm>
                  <a:off x="219075" y="6188075"/>
                  <a:ext cx="1227260" cy="1049892"/>
                  <a:chOff x="215900" y="6188075"/>
                  <a:chExt cx="1230435" cy="1053067"/>
                </a:xfrm>
              </xdr:grpSpPr>
              <xdr:sp macro="" textlink="">
                <xdr:nvSpPr>
                  <xdr:cNvPr id="44" name="Rectangle: Rounded Corners 43">
                    <a:extLst>
                      <a:ext uri="{FF2B5EF4-FFF2-40B4-BE49-F238E27FC236}">
                        <a16:creationId xmlns:a16="http://schemas.microsoft.com/office/drawing/2014/main" id="{21A9D725-B54D-F3EB-26CF-686231FA2BEB}"/>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45" name="Rectangle: Rounded Corners 44">
                    <a:extLst>
                      <a:ext uri="{FF2B5EF4-FFF2-40B4-BE49-F238E27FC236}">
                        <a16:creationId xmlns:a16="http://schemas.microsoft.com/office/drawing/2014/main" id="{E0E765BC-F5AE-DFCB-D46F-C1FD0F4AF7CA}"/>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46" name="TextBox 45">
                    <a:extLst>
                      <a:ext uri="{FF2B5EF4-FFF2-40B4-BE49-F238E27FC236}">
                        <a16:creationId xmlns:a16="http://schemas.microsoft.com/office/drawing/2014/main" id="{7E8C43FC-D258-8B90-F130-D69D67F96557}"/>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47" name="TextBox 46">
                    <a:extLst>
                      <a:ext uri="{FF2B5EF4-FFF2-40B4-BE49-F238E27FC236}">
                        <a16:creationId xmlns:a16="http://schemas.microsoft.com/office/drawing/2014/main" id="{E321474C-CEA7-54C4-3F4A-E811F2B4922E}"/>
                      </a:ext>
                    </a:extLst>
                  </xdr:cNvPr>
                  <xdr:cNvSpPr txBox="1"/>
                </xdr:nvSpPr>
                <xdr:spPr>
                  <a:xfrm>
                    <a:off x="406400" y="6438900"/>
                    <a:ext cx="1030410" cy="3897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900" b="1" baseline="0"/>
                      <a:t>(se aplicável)</a:t>
                    </a:r>
                    <a:endParaRPr lang="pt-BR" sz="900" b="1"/>
                  </a:p>
                </xdr:txBody>
              </xdr:sp>
              <xdr:sp macro="" textlink="">
                <xdr:nvSpPr>
                  <xdr:cNvPr id="48" name="TextBox 47">
                    <a:extLst>
                      <a:ext uri="{FF2B5EF4-FFF2-40B4-BE49-F238E27FC236}">
                        <a16:creationId xmlns:a16="http://schemas.microsoft.com/office/drawing/2014/main" id="{E4C26AF4-5857-2018-15FE-E077C1FDF90E}"/>
                      </a:ext>
                    </a:extLst>
                  </xdr:cNvPr>
                  <xdr:cNvSpPr txBox="1"/>
                </xdr:nvSpPr>
                <xdr:spPr>
                  <a:xfrm>
                    <a:off x="415925" y="6835775"/>
                    <a:ext cx="1030410"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1000" b="1"/>
                      <a:t>Obrigatório</a:t>
                    </a:r>
                  </a:p>
                </xdr:txBody>
              </xdr:sp>
            </xdr:grpSp>
          </xdr:grpSp>
          <xdr:sp macro="" textlink="">
            <xdr:nvSpPr>
              <xdr:cNvPr id="41" name="TextBox 40">
                <a:extLst>
                  <a:ext uri="{FF2B5EF4-FFF2-40B4-BE49-F238E27FC236}">
                    <a16:creationId xmlns:a16="http://schemas.microsoft.com/office/drawing/2014/main" id="{1627B023-10DD-5ACB-A3F6-843E65D13E67}"/>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39" name="Rectangle: Rounded Corners 38">
              <a:extLst>
                <a:ext uri="{FF2B5EF4-FFF2-40B4-BE49-F238E27FC236}">
                  <a16:creationId xmlns:a16="http://schemas.microsoft.com/office/drawing/2014/main" id="{1B3BB2D4-EF67-A3E0-2698-792057F73B1D}"/>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editAs="oneCell">
    <xdr:from>
      <xdr:col>3</xdr:col>
      <xdr:colOff>304800</xdr:colOff>
      <xdr:row>1</xdr:row>
      <xdr:rowOff>85725</xdr:rowOff>
    </xdr:from>
    <xdr:to>
      <xdr:col>3</xdr:col>
      <xdr:colOff>1763033</xdr:colOff>
      <xdr:row>1</xdr:row>
      <xdr:rowOff>666135</xdr:rowOff>
    </xdr:to>
    <xdr:pic>
      <xdr:nvPicPr>
        <xdr:cNvPr id="67" name="Imagem 1">
          <a:extLst>
            <a:ext uri="{FF2B5EF4-FFF2-40B4-BE49-F238E27FC236}">
              <a16:creationId xmlns:a16="http://schemas.microsoft.com/office/drawing/2014/main" id="{0080BB27-8190-45BC-B509-04F78103100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257425" y="266700"/>
          <a:ext cx="1455058" cy="580410"/>
        </a:xfrm>
        <a:prstGeom prst="rect">
          <a:avLst/>
        </a:prstGeom>
      </xdr:spPr>
    </xdr:pic>
    <xdr:clientData/>
  </xdr:twoCellAnchor>
  <xdr:twoCellAnchor>
    <xdr:from>
      <xdr:col>1</xdr:col>
      <xdr:colOff>47625</xdr:colOff>
      <xdr:row>0</xdr:row>
      <xdr:rowOff>79375</xdr:rowOff>
    </xdr:from>
    <xdr:to>
      <xdr:col>1</xdr:col>
      <xdr:colOff>1706563</xdr:colOff>
      <xdr:row>1</xdr:row>
      <xdr:rowOff>388938</xdr:rowOff>
    </xdr:to>
    <xdr:grpSp>
      <xdr:nvGrpSpPr>
        <xdr:cNvPr id="7" name="Group 6">
          <a:extLst>
            <a:ext uri="{FF2B5EF4-FFF2-40B4-BE49-F238E27FC236}">
              <a16:creationId xmlns:a16="http://schemas.microsoft.com/office/drawing/2014/main" id="{020EDE0D-FFD7-87F3-23E9-0BD0F346D6E2}"/>
            </a:ext>
          </a:extLst>
        </xdr:cNvPr>
        <xdr:cNvGrpSpPr/>
      </xdr:nvGrpSpPr>
      <xdr:grpSpPr>
        <a:xfrm>
          <a:off x="147411" y="79375"/>
          <a:ext cx="1658938" cy="490992"/>
          <a:chOff x="142875" y="79375"/>
          <a:chExt cx="1658938" cy="484188"/>
        </a:xfrm>
      </xdr:grpSpPr>
      <xdr:sp macro="" textlink="">
        <xdr:nvSpPr>
          <xdr:cNvPr id="6" name="Rectangle: Rounded Corners 5">
            <a:extLst>
              <a:ext uri="{FF2B5EF4-FFF2-40B4-BE49-F238E27FC236}">
                <a16:creationId xmlns:a16="http://schemas.microsoft.com/office/drawing/2014/main" id="{06E651A1-63E2-4EDC-9D3E-2B67ED2202D2}"/>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4" name="object 2">
            <a:extLst>
              <a:ext uri="{FF2B5EF4-FFF2-40B4-BE49-F238E27FC236}">
                <a16:creationId xmlns:a16="http://schemas.microsoft.com/office/drawing/2014/main" id="{49D7D3DD-F996-BA4A-937E-D2632DAC4D6B}"/>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5" name="Imagem 24">
            <a:extLst>
              <a:ext uri="{FF2B5EF4-FFF2-40B4-BE49-F238E27FC236}">
                <a16:creationId xmlns:a16="http://schemas.microsoft.com/office/drawing/2014/main" id="{480BB01A-DA20-E381-A085-00B41CC9E63A}"/>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xdr:row>
      <xdr:rowOff>437289</xdr:rowOff>
    </xdr:from>
    <xdr:to>
      <xdr:col>1</xdr:col>
      <xdr:colOff>1692329</xdr:colOff>
      <xdr:row>33</xdr:row>
      <xdr:rowOff>23325</xdr:rowOff>
    </xdr:to>
    <xdr:grpSp>
      <xdr:nvGrpSpPr>
        <xdr:cNvPr id="3" name="Group 2">
          <a:extLst>
            <a:ext uri="{FF2B5EF4-FFF2-40B4-BE49-F238E27FC236}">
              <a16:creationId xmlns:a16="http://schemas.microsoft.com/office/drawing/2014/main" id="{F7A35B1E-12AB-4B15-8FA7-85468D279C54}"/>
            </a:ext>
          </a:extLst>
        </xdr:cNvPr>
        <xdr:cNvGrpSpPr/>
      </xdr:nvGrpSpPr>
      <xdr:grpSpPr>
        <a:xfrm>
          <a:off x="98778" y="613678"/>
          <a:ext cx="1692329" cy="6563980"/>
          <a:chOff x="95250" y="623990"/>
          <a:chExt cx="1692329" cy="6649935"/>
        </a:xfrm>
      </xdr:grpSpPr>
      <xdr:grpSp>
        <xdr:nvGrpSpPr>
          <xdr:cNvPr id="17" name="Group 16">
            <a:extLst>
              <a:ext uri="{FF2B5EF4-FFF2-40B4-BE49-F238E27FC236}">
                <a16:creationId xmlns:a16="http://schemas.microsoft.com/office/drawing/2014/main" id="{83FE643A-2815-0E5E-FDDC-60A825D33401}"/>
              </a:ext>
            </a:extLst>
          </xdr:cNvPr>
          <xdr:cNvGrpSpPr/>
        </xdr:nvGrpSpPr>
        <xdr:grpSpPr>
          <a:xfrm>
            <a:off x="95250" y="623990"/>
            <a:ext cx="1692329" cy="4983067"/>
            <a:chOff x="95250" y="106679"/>
            <a:chExt cx="1692329" cy="4989008"/>
          </a:xfrm>
        </xdr:grpSpPr>
        <xdr:grpSp>
          <xdr:nvGrpSpPr>
            <xdr:cNvPr id="19" name="Group 18">
              <a:extLst>
                <a:ext uri="{FF2B5EF4-FFF2-40B4-BE49-F238E27FC236}">
                  <a16:creationId xmlns:a16="http://schemas.microsoft.com/office/drawing/2014/main" id="{699CD60F-451D-F054-C642-F3BB9D384B10}"/>
                </a:ext>
              </a:extLst>
            </xdr:cNvPr>
            <xdr:cNvGrpSpPr/>
          </xdr:nvGrpSpPr>
          <xdr:grpSpPr>
            <a:xfrm>
              <a:off x="95250" y="459434"/>
              <a:ext cx="1692275" cy="4636253"/>
              <a:chOff x="47625" y="1441807"/>
              <a:chExt cx="1695450" cy="4343399"/>
            </a:xfrm>
          </xdr:grpSpPr>
          <xdr:sp macro="" textlink="">
            <xdr:nvSpPr>
              <xdr:cNvPr id="21" name="Rectangle: Rounded Corners 20">
                <a:hlinkClick xmlns:r="http://schemas.openxmlformats.org/officeDocument/2006/relationships" r:id="rId1"/>
                <a:extLst>
                  <a:ext uri="{FF2B5EF4-FFF2-40B4-BE49-F238E27FC236}">
                    <a16:creationId xmlns:a16="http://schemas.microsoft.com/office/drawing/2014/main" id="{A8FFA008-FB1B-C6CB-D5D2-0CEDBB920576}"/>
                  </a:ext>
                </a:extLst>
              </xdr:cNvPr>
              <xdr:cNvSpPr/>
            </xdr:nvSpPr>
            <xdr:spPr>
              <a:xfrm>
                <a:off x="76200" y="1441807"/>
                <a:ext cx="1666875" cy="2667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22" name="Rectangle: Rounded Corners 21">
                <a:hlinkClick xmlns:r="http://schemas.openxmlformats.org/officeDocument/2006/relationships" r:id="rId2"/>
                <a:extLst>
                  <a:ext uri="{FF2B5EF4-FFF2-40B4-BE49-F238E27FC236}">
                    <a16:creationId xmlns:a16="http://schemas.microsoft.com/office/drawing/2014/main" id="{C72425FD-5296-11BF-9179-B8483A2D48AA}"/>
                  </a:ext>
                </a:extLst>
              </xdr:cNvPr>
              <xdr:cNvSpPr/>
            </xdr:nvSpPr>
            <xdr:spPr>
              <a:xfrm>
                <a:off x="73025" y="1775181"/>
                <a:ext cx="1666875" cy="2667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23" name="Rectangle: Rounded Corners 22">
                <a:hlinkClick xmlns:r="http://schemas.openxmlformats.org/officeDocument/2006/relationships" r:id="rId3"/>
                <a:extLst>
                  <a:ext uri="{FF2B5EF4-FFF2-40B4-BE49-F238E27FC236}">
                    <a16:creationId xmlns:a16="http://schemas.microsoft.com/office/drawing/2014/main" id="{424DD3E6-DE2D-C3EB-1547-DBF4D9481FA1}"/>
                  </a:ext>
                </a:extLst>
              </xdr:cNvPr>
              <xdr:cNvSpPr/>
            </xdr:nvSpPr>
            <xdr:spPr>
              <a:xfrm>
                <a:off x="73025" y="2105381"/>
                <a:ext cx="1666875" cy="2667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24" name="Rectangle: Rounded Corners 23">
                <a:hlinkClick xmlns:r="http://schemas.openxmlformats.org/officeDocument/2006/relationships" r:id="rId4"/>
                <a:extLst>
                  <a:ext uri="{FF2B5EF4-FFF2-40B4-BE49-F238E27FC236}">
                    <a16:creationId xmlns:a16="http://schemas.microsoft.com/office/drawing/2014/main" id="{8D15C746-C636-FB8A-ED6A-2C52C5256D5F}"/>
                  </a:ext>
                </a:extLst>
              </xdr:cNvPr>
              <xdr:cNvSpPr/>
            </xdr:nvSpPr>
            <xdr:spPr>
              <a:xfrm>
                <a:off x="73025" y="2460978"/>
                <a:ext cx="1666875" cy="26352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25" name="Rectangle: Rounded Corners 24">
                <a:hlinkClick xmlns:r="http://schemas.openxmlformats.org/officeDocument/2006/relationships" r:id="rId5"/>
                <a:extLst>
                  <a:ext uri="{FF2B5EF4-FFF2-40B4-BE49-F238E27FC236}">
                    <a16:creationId xmlns:a16="http://schemas.microsoft.com/office/drawing/2014/main" id="{51E7D3CF-DCE0-6835-0CC0-D9A9956DCB79}"/>
                  </a:ext>
                </a:extLst>
              </xdr:cNvPr>
              <xdr:cNvSpPr/>
            </xdr:nvSpPr>
            <xdr:spPr>
              <a:xfrm>
                <a:off x="76200" y="2794353"/>
                <a:ext cx="1666875" cy="26352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26" name="Rectangle: Rounded Corners 25">
                <a:hlinkClick xmlns:r="http://schemas.openxmlformats.org/officeDocument/2006/relationships" r:id="rId6"/>
                <a:extLst>
                  <a:ext uri="{FF2B5EF4-FFF2-40B4-BE49-F238E27FC236}">
                    <a16:creationId xmlns:a16="http://schemas.microsoft.com/office/drawing/2014/main" id="{19B65CF1-5617-DEAA-FD31-14A35F5F3179}"/>
                  </a:ext>
                </a:extLst>
              </xdr:cNvPr>
              <xdr:cNvSpPr/>
            </xdr:nvSpPr>
            <xdr:spPr>
              <a:xfrm>
                <a:off x="76200" y="3127729"/>
                <a:ext cx="1666875" cy="26352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27" name="Rectangle: Rounded Corners 26">
                <a:hlinkClick xmlns:r="http://schemas.openxmlformats.org/officeDocument/2006/relationships" r:id="rId7"/>
                <a:extLst>
                  <a:ext uri="{FF2B5EF4-FFF2-40B4-BE49-F238E27FC236}">
                    <a16:creationId xmlns:a16="http://schemas.microsoft.com/office/drawing/2014/main" id="{6419CDA5-5AF5-204E-222C-FEB57FC740A8}"/>
                  </a:ext>
                </a:extLst>
              </xdr:cNvPr>
              <xdr:cNvSpPr/>
            </xdr:nvSpPr>
            <xdr:spPr>
              <a:xfrm>
                <a:off x="66675" y="3470631"/>
                <a:ext cx="1666875" cy="26352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28" name="Rectangle: Rounded Corners 27">
                <a:hlinkClick xmlns:r="http://schemas.openxmlformats.org/officeDocument/2006/relationships" r:id="rId8"/>
                <a:extLst>
                  <a:ext uri="{FF2B5EF4-FFF2-40B4-BE49-F238E27FC236}">
                    <a16:creationId xmlns:a16="http://schemas.microsoft.com/office/drawing/2014/main" id="{247B8A19-D26E-BC04-1845-5CC2134B0829}"/>
                  </a:ext>
                </a:extLst>
              </xdr:cNvPr>
              <xdr:cNvSpPr/>
            </xdr:nvSpPr>
            <xdr:spPr>
              <a:xfrm>
                <a:off x="66675" y="3804003"/>
                <a:ext cx="1666875" cy="27305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29" name="Rectangle: Rounded Corners 28">
                <a:hlinkClick xmlns:r="http://schemas.openxmlformats.org/officeDocument/2006/relationships" r:id="rId9"/>
                <a:extLst>
                  <a:ext uri="{FF2B5EF4-FFF2-40B4-BE49-F238E27FC236}">
                    <a16:creationId xmlns:a16="http://schemas.microsoft.com/office/drawing/2014/main" id="{5E6D120C-0044-EE88-AB6F-D19A25365E00}"/>
                  </a:ext>
                </a:extLst>
              </xdr:cNvPr>
              <xdr:cNvSpPr/>
            </xdr:nvSpPr>
            <xdr:spPr>
              <a:xfrm>
                <a:off x="66675" y="4153255"/>
                <a:ext cx="1666875" cy="26987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30" name="Rectangle: Rounded Corners 29">
                <a:hlinkClick xmlns:r="http://schemas.openxmlformats.org/officeDocument/2006/relationships" r:id="rId10"/>
                <a:extLst>
                  <a:ext uri="{FF2B5EF4-FFF2-40B4-BE49-F238E27FC236}">
                    <a16:creationId xmlns:a16="http://schemas.microsoft.com/office/drawing/2014/main" id="{5C40BD96-34E3-3DEC-D88A-6A056C86640E}"/>
                  </a:ext>
                </a:extLst>
              </xdr:cNvPr>
              <xdr:cNvSpPr/>
            </xdr:nvSpPr>
            <xdr:spPr>
              <a:xfrm>
                <a:off x="63500" y="4499327"/>
                <a:ext cx="1666875" cy="2667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31" name="Rectangle: Rounded Corners 30">
                <a:extLst>
                  <a:ext uri="{FF2B5EF4-FFF2-40B4-BE49-F238E27FC236}">
                    <a16:creationId xmlns:a16="http://schemas.microsoft.com/office/drawing/2014/main" id="{2E56AAF3-5ED5-B03D-567C-234B1267EBCC}"/>
                  </a:ext>
                </a:extLst>
              </xdr:cNvPr>
              <xdr:cNvSpPr/>
            </xdr:nvSpPr>
            <xdr:spPr>
              <a:xfrm>
                <a:off x="63500" y="4823179"/>
                <a:ext cx="1666875" cy="266700"/>
              </a:xfrm>
              <a:prstGeom prst="roundRect">
                <a:avLst/>
              </a:prstGeom>
              <a:solidFill>
                <a:srgbClr val="39207C"/>
              </a:solidFill>
              <a:ln w="38100">
                <a:solidFill>
                  <a:srgbClr val="CDB8E2"/>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32" name="Rectangle: Rounded Corners 31">
                <a:hlinkClick xmlns:r="http://schemas.openxmlformats.org/officeDocument/2006/relationships" r:id="rId11"/>
                <a:extLst>
                  <a:ext uri="{FF2B5EF4-FFF2-40B4-BE49-F238E27FC236}">
                    <a16:creationId xmlns:a16="http://schemas.microsoft.com/office/drawing/2014/main" id="{3A0A4778-AFD7-E131-3066-41A71940DC68}"/>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8B2BADA9-FA26-E988-5E9A-9BBA8B4F849C}"/>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20" name="Rectangle: Rounded Corners 19">
              <a:hlinkClick xmlns:r="http://schemas.openxmlformats.org/officeDocument/2006/relationships" r:id="rId13"/>
              <a:extLst>
                <a:ext uri="{FF2B5EF4-FFF2-40B4-BE49-F238E27FC236}">
                  <a16:creationId xmlns:a16="http://schemas.microsoft.com/office/drawing/2014/main" id="{7A60AE3C-C108-6F36-3E3F-7924BA278162}"/>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5" name="Group 4">
            <a:extLst>
              <a:ext uri="{FF2B5EF4-FFF2-40B4-BE49-F238E27FC236}">
                <a16:creationId xmlns:a16="http://schemas.microsoft.com/office/drawing/2014/main" id="{34C06B7B-610A-9BB5-1A95-B019A6C5EA4C}"/>
              </a:ext>
            </a:extLst>
          </xdr:cNvPr>
          <xdr:cNvGrpSpPr/>
        </xdr:nvGrpSpPr>
        <xdr:grpSpPr>
          <a:xfrm>
            <a:off x="101600" y="5797550"/>
            <a:ext cx="1651000" cy="1476375"/>
            <a:chOff x="76200" y="5797550"/>
            <a:chExt cx="1644613" cy="1476375"/>
          </a:xfrm>
        </xdr:grpSpPr>
        <xdr:grpSp>
          <xdr:nvGrpSpPr>
            <xdr:cNvPr id="6" name="Group 5">
              <a:extLst>
                <a:ext uri="{FF2B5EF4-FFF2-40B4-BE49-F238E27FC236}">
                  <a16:creationId xmlns:a16="http://schemas.microsoft.com/office/drawing/2014/main" id="{69CAFD75-7459-ECF5-A2C0-3588326EE022}"/>
                </a:ext>
              </a:extLst>
            </xdr:cNvPr>
            <xdr:cNvGrpSpPr/>
          </xdr:nvGrpSpPr>
          <xdr:grpSpPr>
            <a:xfrm>
              <a:off x="187325" y="5867400"/>
              <a:ext cx="1300285" cy="1332467"/>
              <a:chOff x="111125" y="5972175"/>
              <a:chExt cx="1300285" cy="1332467"/>
            </a:xfrm>
          </xdr:grpSpPr>
          <xdr:grpSp>
            <xdr:nvGrpSpPr>
              <xdr:cNvPr id="8" name="Group 7">
                <a:extLst>
                  <a:ext uri="{FF2B5EF4-FFF2-40B4-BE49-F238E27FC236}">
                    <a16:creationId xmlns:a16="http://schemas.microsoft.com/office/drawing/2014/main" id="{551B6A62-A338-0255-1160-FEB33C1AE670}"/>
                  </a:ext>
                </a:extLst>
              </xdr:cNvPr>
              <xdr:cNvGrpSpPr/>
            </xdr:nvGrpSpPr>
            <xdr:grpSpPr>
              <a:xfrm>
                <a:off x="180975" y="6257925"/>
                <a:ext cx="1230435" cy="1046717"/>
                <a:chOff x="215900" y="6188075"/>
                <a:chExt cx="1230435" cy="1053067"/>
              </a:xfrm>
            </xdr:grpSpPr>
            <xdr:sp macro="" textlink="">
              <xdr:nvSpPr>
                <xdr:cNvPr id="10" name="Rectangle: Rounded Corners 9">
                  <a:extLst>
                    <a:ext uri="{FF2B5EF4-FFF2-40B4-BE49-F238E27FC236}">
                      <a16:creationId xmlns:a16="http://schemas.microsoft.com/office/drawing/2014/main" id="{9CA6D66E-367B-F299-37F9-7693CD4DADEB}"/>
                    </a:ext>
                  </a:extLst>
                </xdr:cNvPr>
                <xdr:cNvSpPr/>
              </xdr:nvSpPr>
              <xdr:spPr>
                <a:xfrm>
                  <a:off x="215900" y="6515100"/>
                  <a:ext cx="171450" cy="1524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11" name="Group 10">
                  <a:extLst>
                    <a:ext uri="{FF2B5EF4-FFF2-40B4-BE49-F238E27FC236}">
                      <a16:creationId xmlns:a16="http://schemas.microsoft.com/office/drawing/2014/main" id="{62159C5E-167D-C3AC-8042-51205F2FDFB4}"/>
                    </a:ext>
                  </a:extLst>
                </xdr:cNvPr>
                <xdr:cNvGrpSpPr/>
              </xdr:nvGrpSpPr>
              <xdr:grpSpPr>
                <a:xfrm>
                  <a:off x="219075" y="6188075"/>
                  <a:ext cx="1227260" cy="1049892"/>
                  <a:chOff x="215900" y="6188075"/>
                  <a:chExt cx="1230435" cy="1053067"/>
                </a:xfrm>
              </xdr:grpSpPr>
              <xdr:sp macro="" textlink="">
                <xdr:nvSpPr>
                  <xdr:cNvPr id="12" name="Rectangle: Rounded Corners 11">
                    <a:extLst>
                      <a:ext uri="{FF2B5EF4-FFF2-40B4-BE49-F238E27FC236}">
                        <a16:creationId xmlns:a16="http://schemas.microsoft.com/office/drawing/2014/main" id="{FC935EB5-F14A-19EC-5382-06D577B29B6F}"/>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3" name="Rectangle: Rounded Corners 12">
                    <a:extLst>
                      <a:ext uri="{FF2B5EF4-FFF2-40B4-BE49-F238E27FC236}">
                        <a16:creationId xmlns:a16="http://schemas.microsoft.com/office/drawing/2014/main" id="{913D128E-1FBE-CFAB-E093-E4EF2AB15706}"/>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4" name="TextBox 13">
                    <a:extLst>
                      <a:ext uri="{FF2B5EF4-FFF2-40B4-BE49-F238E27FC236}">
                        <a16:creationId xmlns:a16="http://schemas.microsoft.com/office/drawing/2014/main" id="{B75C5ABD-3A36-D376-4030-AEB7ACE5C8A7}"/>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15" name="TextBox 14">
                    <a:extLst>
                      <a:ext uri="{FF2B5EF4-FFF2-40B4-BE49-F238E27FC236}">
                        <a16:creationId xmlns:a16="http://schemas.microsoft.com/office/drawing/2014/main" id="{959D94F7-E2D8-DA62-B009-AC60B54F1B0C}"/>
                      </a:ext>
                    </a:extLst>
                  </xdr:cNvPr>
                  <xdr:cNvSpPr txBox="1"/>
                </xdr:nvSpPr>
                <xdr:spPr>
                  <a:xfrm>
                    <a:off x="406400" y="6438900"/>
                    <a:ext cx="1030410" cy="3897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900" b="1" baseline="0"/>
                      <a:t>(se aplicável)</a:t>
                    </a:r>
                    <a:endParaRPr lang="pt-BR" sz="900" b="1"/>
                  </a:p>
                </xdr:txBody>
              </xdr:sp>
              <xdr:sp macro="" textlink="">
                <xdr:nvSpPr>
                  <xdr:cNvPr id="16" name="TextBox 15">
                    <a:extLst>
                      <a:ext uri="{FF2B5EF4-FFF2-40B4-BE49-F238E27FC236}">
                        <a16:creationId xmlns:a16="http://schemas.microsoft.com/office/drawing/2014/main" id="{379C3F85-A16C-6EF0-D62C-368F34D505AE}"/>
                      </a:ext>
                    </a:extLst>
                  </xdr:cNvPr>
                  <xdr:cNvSpPr txBox="1"/>
                </xdr:nvSpPr>
                <xdr:spPr>
                  <a:xfrm>
                    <a:off x="415925" y="6835775"/>
                    <a:ext cx="1030410"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1000" b="1"/>
                      <a:t>Obrigatório</a:t>
                    </a:r>
                  </a:p>
                </xdr:txBody>
              </xdr:sp>
            </xdr:grpSp>
          </xdr:grpSp>
          <xdr:sp macro="" textlink="">
            <xdr:nvSpPr>
              <xdr:cNvPr id="9" name="TextBox 8">
                <a:extLst>
                  <a:ext uri="{FF2B5EF4-FFF2-40B4-BE49-F238E27FC236}">
                    <a16:creationId xmlns:a16="http://schemas.microsoft.com/office/drawing/2014/main" id="{2C6CAB65-D4C0-51CE-363B-2A3D38E792C3}"/>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7" name="Rectangle: Rounded Corners 6">
              <a:extLst>
                <a:ext uri="{FF2B5EF4-FFF2-40B4-BE49-F238E27FC236}">
                  <a16:creationId xmlns:a16="http://schemas.microsoft.com/office/drawing/2014/main" id="{0490257E-DF61-9DFF-5E42-02C76F0576C6}"/>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editAs="oneCell">
    <xdr:from>
      <xdr:col>3</xdr:col>
      <xdr:colOff>338667</xdr:colOff>
      <xdr:row>1</xdr:row>
      <xdr:rowOff>95250</xdr:rowOff>
    </xdr:from>
    <xdr:to>
      <xdr:col>3</xdr:col>
      <xdr:colOff>1793725</xdr:colOff>
      <xdr:row>1</xdr:row>
      <xdr:rowOff>678835</xdr:rowOff>
    </xdr:to>
    <xdr:pic>
      <xdr:nvPicPr>
        <xdr:cNvPr id="35" name="Imagem 1">
          <a:extLst>
            <a:ext uri="{FF2B5EF4-FFF2-40B4-BE49-F238E27FC236}">
              <a16:creationId xmlns:a16="http://schemas.microsoft.com/office/drawing/2014/main" id="{FD0FF1D0-51C6-4A18-ACD3-21B47AEBA9A6}"/>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296584" y="275167"/>
          <a:ext cx="1455058" cy="580410"/>
        </a:xfrm>
        <a:prstGeom prst="rect">
          <a:avLst/>
        </a:prstGeom>
      </xdr:spPr>
    </xdr:pic>
    <xdr:clientData/>
  </xdr:twoCellAnchor>
  <xdr:twoCellAnchor>
    <xdr:from>
      <xdr:col>1</xdr:col>
      <xdr:colOff>35278</xdr:colOff>
      <xdr:row>0</xdr:row>
      <xdr:rowOff>56444</xdr:rowOff>
    </xdr:from>
    <xdr:to>
      <xdr:col>1</xdr:col>
      <xdr:colOff>1694216</xdr:colOff>
      <xdr:row>1</xdr:row>
      <xdr:rowOff>366007</xdr:rowOff>
    </xdr:to>
    <xdr:grpSp>
      <xdr:nvGrpSpPr>
        <xdr:cNvPr id="2" name="Group 1">
          <a:extLst>
            <a:ext uri="{FF2B5EF4-FFF2-40B4-BE49-F238E27FC236}">
              <a16:creationId xmlns:a16="http://schemas.microsoft.com/office/drawing/2014/main" id="{33BC3E45-E4A3-4048-BA3B-3AD94C00BAE1}"/>
            </a:ext>
          </a:extLst>
        </xdr:cNvPr>
        <xdr:cNvGrpSpPr/>
      </xdr:nvGrpSpPr>
      <xdr:grpSpPr>
        <a:xfrm>
          <a:off x="134056" y="56444"/>
          <a:ext cx="1658938" cy="485952"/>
          <a:chOff x="142875" y="79375"/>
          <a:chExt cx="1658938" cy="484188"/>
        </a:xfrm>
      </xdr:grpSpPr>
      <xdr:sp macro="" textlink="">
        <xdr:nvSpPr>
          <xdr:cNvPr id="36" name="Rectangle: Rounded Corners 35">
            <a:extLst>
              <a:ext uri="{FF2B5EF4-FFF2-40B4-BE49-F238E27FC236}">
                <a16:creationId xmlns:a16="http://schemas.microsoft.com/office/drawing/2014/main" id="{5EAAA1C2-87B6-1571-4482-2D6F1195339C}"/>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37" name="object 2">
            <a:extLst>
              <a:ext uri="{FF2B5EF4-FFF2-40B4-BE49-F238E27FC236}">
                <a16:creationId xmlns:a16="http://schemas.microsoft.com/office/drawing/2014/main" id="{07E745F9-E644-F190-CFD8-EF28EC754AFB}"/>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38" name="Imagem 24">
            <a:extLst>
              <a:ext uri="{FF2B5EF4-FFF2-40B4-BE49-F238E27FC236}">
                <a16:creationId xmlns:a16="http://schemas.microsoft.com/office/drawing/2014/main" id="{E3A5BC4C-9021-816B-7848-CC83F2AD083E}"/>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544286</xdr:colOff>
      <xdr:row>1</xdr:row>
      <xdr:rowOff>36059</xdr:rowOff>
    </xdr:from>
    <xdr:to>
      <xdr:col>4</xdr:col>
      <xdr:colOff>1125765</xdr:colOff>
      <xdr:row>3</xdr:row>
      <xdr:rowOff>236160</xdr:rowOff>
    </xdr:to>
    <xdr:pic>
      <xdr:nvPicPr>
        <xdr:cNvPr id="3" name="Imagem 2">
          <a:extLst>
            <a:ext uri="{FF2B5EF4-FFF2-40B4-BE49-F238E27FC236}">
              <a16:creationId xmlns:a16="http://schemas.microsoft.com/office/drawing/2014/main" id="{C686D4E2-E1BF-78EE-1E92-77134EE013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6607" y="226559"/>
          <a:ext cx="1823358" cy="723522"/>
        </a:xfrm>
        <a:prstGeom prst="rect">
          <a:avLst/>
        </a:prstGeom>
      </xdr:spPr>
    </xdr:pic>
    <xdr:clientData/>
  </xdr:twoCellAnchor>
  <xdr:twoCellAnchor>
    <xdr:from>
      <xdr:col>1</xdr:col>
      <xdr:colOff>0</xdr:colOff>
      <xdr:row>2</xdr:row>
      <xdr:rowOff>187363</xdr:rowOff>
    </xdr:from>
    <xdr:to>
      <xdr:col>1</xdr:col>
      <xdr:colOff>1692329</xdr:colOff>
      <xdr:row>18</xdr:row>
      <xdr:rowOff>341854</xdr:rowOff>
    </xdr:to>
    <xdr:grpSp>
      <xdr:nvGrpSpPr>
        <xdr:cNvPr id="2" name="Group 1">
          <a:extLst>
            <a:ext uri="{FF2B5EF4-FFF2-40B4-BE49-F238E27FC236}">
              <a16:creationId xmlns:a16="http://schemas.microsoft.com/office/drawing/2014/main" id="{9E2CAA1F-2207-44B8-9EE1-A29E70CFDB0A}"/>
            </a:ext>
          </a:extLst>
        </xdr:cNvPr>
        <xdr:cNvGrpSpPr/>
      </xdr:nvGrpSpPr>
      <xdr:grpSpPr>
        <a:xfrm>
          <a:off x="95250" y="625513"/>
          <a:ext cx="1692329" cy="6625141"/>
          <a:chOff x="95250" y="623990"/>
          <a:chExt cx="1692329" cy="6649935"/>
        </a:xfrm>
      </xdr:grpSpPr>
      <xdr:grpSp>
        <xdr:nvGrpSpPr>
          <xdr:cNvPr id="17" name="Group 16">
            <a:extLst>
              <a:ext uri="{FF2B5EF4-FFF2-40B4-BE49-F238E27FC236}">
                <a16:creationId xmlns:a16="http://schemas.microsoft.com/office/drawing/2014/main" id="{7F5AD07D-8B79-9EF2-E386-67153A665618}"/>
              </a:ext>
            </a:extLst>
          </xdr:cNvPr>
          <xdr:cNvGrpSpPr/>
        </xdr:nvGrpSpPr>
        <xdr:grpSpPr>
          <a:xfrm>
            <a:off x="95250" y="623990"/>
            <a:ext cx="1692329" cy="4983067"/>
            <a:chOff x="95250" y="106679"/>
            <a:chExt cx="1692329" cy="4989008"/>
          </a:xfrm>
        </xdr:grpSpPr>
        <xdr:grpSp>
          <xdr:nvGrpSpPr>
            <xdr:cNvPr id="19" name="Group 18">
              <a:extLst>
                <a:ext uri="{FF2B5EF4-FFF2-40B4-BE49-F238E27FC236}">
                  <a16:creationId xmlns:a16="http://schemas.microsoft.com/office/drawing/2014/main" id="{C0319B8F-40C2-AD43-B672-56360986E00E}"/>
                </a:ext>
              </a:extLst>
            </xdr:cNvPr>
            <xdr:cNvGrpSpPr/>
          </xdr:nvGrpSpPr>
          <xdr:grpSpPr>
            <a:xfrm>
              <a:off x="95250" y="459434"/>
              <a:ext cx="1692275" cy="4636253"/>
              <a:chOff x="47625" y="1441807"/>
              <a:chExt cx="1695450" cy="4343399"/>
            </a:xfrm>
          </xdr:grpSpPr>
          <xdr:sp macro="" textlink="">
            <xdr:nvSpPr>
              <xdr:cNvPr id="21" name="Rectangle: Rounded Corners 20">
                <a:hlinkClick xmlns:r="http://schemas.openxmlformats.org/officeDocument/2006/relationships" r:id="rId2"/>
                <a:extLst>
                  <a:ext uri="{FF2B5EF4-FFF2-40B4-BE49-F238E27FC236}">
                    <a16:creationId xmlns:a16="http://schemas.microsoft.com/office/drawing/2014/main" id="{7B408428-457D-AFE5-7264-B83555214C54}"/>
                  </a:ext>
                </a:extLst>
              </xdr:cNvPr>
              <xdr:cNvSpPr/>
            </xdr:nvSpPr>
            <xdr:spPr>
              <a:xfrm>
                <a:off x="76200" y="1441807"/>
                <a:ext cx="1666875" cy="2667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22" name="Rectangle: Rounded Corners 21">
                <a:hlinkClick xmlns:r="http://schemas.openxmlformats.org/officeDocument/2006/relationships" r:id="rId3"/>
                <a:extLst>
                  <a:ext uri="{FF2B5EF4-FFF2-40B4-BE49-F238E27FC236}">
                    <a16:creationId xmlns:a16="http://schemas.microsoft.com/office/drawing/2014/main" id="{6A737103-EB6B-A6CD-612C-5483D931E870}"/>
                  </a:ext>
                </a:extLst>
              </xdr:cNvPr>
              <xdr:cNvSpPr/>
            </xdr:nvSpPr>
            <xdr:spPr>
              <a:xfrm>
                <a:off x="73025" y="1775181"/>
                <a:ext cx="1666875" cy="2667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23" name="Rectangle: Rounded Corners 22">
                <a:hlinkClick xmlns:r="http://schemas.openxmlformats.org/officeDocument/2006/relationships" r:id="rId4"/>
                <a:extLst>
                  <a:ext uri="{FF2B5EF4-FFF2-40B4-BE49-F238E27FC236}">
                    <a16:creationId xmlns:a16="http://schemas.microsoft.com/office/drawing/2014/main" id="{E1DECD55-7B28-C69E-A92D-798EC4EEEF48}"/>
                  </a:ext>
                </a:extLst>
              </xdr:cNvPr>
              <xdr:cNvSpPr/>
            </xdr:nvSpPr>
            <xdr:spPr>
              <a:xfrm>
                <a:off x="73025" y="2105381"/>
                <a:ext cx="1666875" cy="2667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24" name="Rectangle: Rounded Corners 23">
                <a:hlinkClick xmlns:r="http://schemas.openxmlformats.org/officeDocument/2006/relationships" r:id="rId5"/>
                <a:extLst>
                  <a:ext uri="{FF2B5EF4-FFF2-40B4-BE49-F238E27FC236}">
                    <a16:creationId xmlns:a16="http://schemas.microsoft.com/office/drawing/2014/main" id="{3EC2D84A-78C7-ADBC-E85B-153B3E6ED087}"/>
                  </a:ext>
                </a:extLst>
              </xdr:cNvPr>
              <xdr:cNvSpPr/>
            </xdr:nvSpPr>
            <xdr:spPr>
              <a:xfrm>
                <a:off x="73025" y="2460978"/>
                <a:ext cx="1666875" cy="26352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25" name="Rectangle: Rounded Corners 24">
                <a:hlinkClick xmlns:r="http://schemas.openxmlformats.org/officeDocument/2006/relationships" r:id="rId6"/>
                <a:extLst>
                  <a:ext uri="{FF2B5EF4-FFF2-40B4-BE49-F238E27FC236}">
                    <a16:creationId xmlns:a16="http://schemas.microsoft.com/office/drawing/2014/main" id="{26B74320-6197-F19F-461F-C973728386C9}"/>
                  </a:ext>
                </a:extLst>
              </xdr:cNvPr>
              <xdr:cNvSpPr/>
            </xdr:nvSpPr>
            <xdr:spPr>
              <a:xfrm>
                <a:off x="76200" y="2794353"/>
                <a:ext cx="1666875" cy="26352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26" name="Rectangle: Rounded Corners 25">
                <a:hlinkClick xmlns:r="http://schemas.openxmlformats.org/officeDocument/2006/relationships" r:id="rId7"/>
                <a:extLst>
                  <a:ext uri="{FF2B5EF4-FFF2-40B4-BE49-F238E27FC236}">
                    <a16:creationId xmlns:a16="http://schemas.microsoft.com/office/drawing/2014/main" id="{9234D40F-0718-2393-81B6-69033872FE65}"/>
                  </a:ext>
                </a:extLst>
              </xdr:cNvPr>
              <xdr:cNvSpPr/>
            </xdr:nvSpPr>
            <xdr:spPr>
              <a:xfrm>
                <a:off x="76200" y="3127729"/>
                <a:ext cx="1666875" cy="26352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27" name="Rectangle: Rounded Corners 26">
                <a:hlinkClick xmlns:r="http://schemas.openxmlformats.org/officeDocument/2006/relationships" r:id="rId8"/>
                <a:extLst>
                  <a:ext uri="{FF2B5EF4-FFF2-40B4-BE49-F238E27FC236}">
                    <a16:creationId xmlns:a16="http://schemas.microsoft.com/office/drawing/2014/main" id="{D97A45B0-9200-7952-314D-900B0CCF75DB}"/>
                  </a:ext>
                </a:extLst>
              </xdr:cNvPr>
              <xdr:cNvSpPr/>
            </xdr:nvSpPr>
            <xdr:spPr>
              <a:xfrm>
                <a:off x="66675" y="3470631"/>
                <a:ext cx="1666875" cy="26352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28" name="Rectangle: Rounded Corners 27">
                <a:hlinkClick xmlns:r="http://schemas.openxmlformats.org/officeDocument/2006/relationships" r:id="rId9"/>
                <a:extLst>
                  <a:ext uri="{FF2B5EF4-FFF2-40B4-BE49-F238E27FC236}">
                    <a16:creationId xmlns:a16="http://schemas.microsoft.com/office/drawing/2014/main" id="{10228726-6FC3-1BE3-16D5-F7480D4EA03C}"/>
                  </a:ext>
                </a:extLst>
              </xdr:cNvPr>
              <xdr:cNvSpPr/>
            </xdr:nvSpPr>
            <xdr:spPr>
              <a:xfrm>
                <a:off x="66675" y="3804003"/>
                <a:ext cx="1666875" cy="27305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29" name="Rectangle: Rounded Corners 28">
                <a:hlinkClick xmlns:r="http://schemas.openxmlformats.org/officeDocument/2006/relationships" r:id="rId10"/>
                <a:extLst>
                  <a:ext uri="{FF2B5EF4-FFF2-40B4-BE49-F238E27FC236}">
                    <a16:creationId xmlns:a16="http://schemas.microsoft.com/office/drawing/2014/main" id="{351B65D8-9EA1-7C8A-8246-A338EE79A54A}"/>
                  </a:ext>
                </a:extLst>
              </xdr:cNvPr>
              <xdr:cNvSpPr/>
            </xdr:nvSpPr>
            <xdr:spPr>
              <a:xfrm>
                <a:off x="66675" y="4153255"/>
                <a:ext cx="1666875" cy="26987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30" name="Rectangle: Rounded Corners 29">
                <a:hlinkClick xmlns:r="http://schemas.openxmlformats.org/officeDocument/2006/relationships" r:id="rId11"/>
                <a:extLst>
                  <a:ext uri="{FF2B5EF4-FFF2-40B4-BE49-F238E27FC236}">
                    <a16:creationId xmlns:a16="http://schemas.microsoft.com/office/drawing/2014/main" id="{F77E087D-1F1B-5DCA-DEAA-2501F3268F28}"/>
                  </a:ext>
                </a:extLst>
              </xdr:cNvPr>
              <xdr:cNvSpPr/>
            </xdr:nvSpPr>
            <xdr:spPr>
              <a:xfrm>
                <a:off x="63500" y="4499327"/>
                <a:ext cx="1666875" cy="2667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31" name="Rectangle: Rounded Corners 30">
                <a:hlinkClick xmlns:r="http://schemas.openxmlformats.org/officeDocument/2006/relationships" r:id="rId12"/>
                <a:extLst>
                  <a:ext uri="{FF2B5EF4-FFF2-40B4-BE49-F238E27FC236}">
                    <a16:creationId xmlns:a16="http://schemas.microsoft.com/office/drawing/2014/main" id="{65BFF171-29EA-8153-C040-C56F615659DF}"/>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32" name="Rectangle: Rounded Corners 31">
                <a:extLst>
                  <a:ext uri="{FF2B5EF4-FFF2-40B4-BE49-F238E27FC236}">
                    <a16:creationId xmlns:a16="http://schemas.microsoft.com/office/drawing/2014/main" id="{FC14D319-BB1D-20B2-90C3-4D354B32DCA3}"/>
                  </a:ext>
                </a:extLst>
              </xdr:cNvPr>
              <xdr:cNvSpPr/>
            </xdr:nvSpPr>
            <xdr:spPr>
              <a:xfrm>
                <a:off x="53975" y="5166083"/>
                <a:ext cx="1666875" cy="266700"/>
              </a:xfrm>
              <a:prstGeom prst="roundRect">
                <a:avLst/>
              </a:prstGeom>
              <a:solidFill>
                <a:srgbClr val="F47920"/>
              </a:solidFill>
              <a:ln w="38100">
                <a:solidFill>
                  <a:srgbClr val="FFB9B9"/>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34" name="Rectangle: Rounded Corners 33">
                <a:hlinkClick xmlns:r="http://schemas.openxmlformats.org/officeDocument/2006/relationships" r:id="rId13"/>
                <a:extLst>
                  <a:ext uri="{FF2B5EF4-FFF2-40B4-BE49-F238E27FC236}">
                    <a16:creationId xmlns:a16="http://schemas.microsoft.com/office/drawing/2014/main" id="{F18D1F16-3B5D-9834-1A25-787A73A18A6B}"/>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20" name="Rectangle: Rounded Corners 19">
              <a:hlinkClick xmlns:r="http://schemas.openxmlformats.org/officeDocument/2006/relationships" r:id="rId14"/>
              <a:extLst>
                <a:ext uri="{FF2B5EF4-FFF2-40B4-BE49-F238E27FC236}">
                  <a16:creationId xmlns:a16="http://schemas.microsoft.com/office/drawing/2014/main" id="{31B13C0C-9045-D213-97B2-AAC5637352B9}"/>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5" name="Group 4">
            <a:extLst>
              <a:ext uri="{FF2B5EF4-FFF2-40B4-BE49-F238E27FC236}">
                <a16:creationId xmlns:a16="http://schemas.microsoft.com/office/drawing/2014/main" id="{F7CAE562-3C51-7F40-F097-67A64C44C341}"/>
              </a:ext>
            </a:extLst>
          </xdr:cNvPr>
          <xdr:cNvGrpSpPr/>
        </xdr:nvGrpSpPr>
        <xdr:grpSpPr>
          <a:xfrm>
            <a:off x="101600" y="5797550"/>
            <a:ext cx="1651000" cy="1476375"/>
            <a:chOff x="76200" y="5797550"/>
            <a:chExt cx="1644613" cy="1476375"/>
          </a:xfrm>
        </xdr:grpSpPr>
        <xdr:grpSp>
          <xdr:nvGrpSpPr>
            <xdr:cNvPr id="6" name="Group 5">
              <a:extLst>
                <a:ext uri="{FF2B5EF4-FFF2-40B4-BE49-F238E27FC236}">
                  <a16:creationId xmlns:a16="http://schemas.microsoft.com/office/drawing/2014/main" id="{B1195F73-6324-C898-215D-42BBB9C1FC42}"/>
                </a:ext>
              </a:extLst>
            </xdr:cNvPr>
            <xdr:cNvGrpSpPr/>
          </xdr:nvGrpSpPr>
          <xdr:grpSpPr>
            <a:xfrm>
              <a:off x="187325" y="5867400"/>
              <a:ext cx="1300285" cy="1332467"/>
              <a:chOff x="111125" y="5972175"/>
              <a:chExt cx="1300285" cy="1332467"/>
            </a:xfrm>
          </xdr:grpSpPr>
          <xdr:grpSp>
            <xdr:nvGrpSpPr>
              <xdr:cNvPr id="8" name="Group 7">
                <a:extLst>
                  <a:ext uri="{FF2B5EF4-FFF2-40B4-BE49-F238E27FC236}">
                    <a16:creationId xmlns:a16="http://schemas.microsoft.com/office/drawing/2014/main" id="{E32510B1-5CAF-4E35-87D7-C60E78C6DBD1}"/>
                  </a:ext>
                </a:extLst>
              </xdr:cNvPr>
              <xdr:cNvGrpSpPr/>
            </xdr:nvGrpSpPr>
            <xdr:grpSpPr>
              <a:xfrm>
                <a:off x="180975" y="6257925"/>
                <a:ext cx="1230435" cy="1046717"/>
                <a:chOff x="215900" y="6188075"/>
                <a:chExt cx="1230435" cy="1053067"/>
              </a:xfrm>
            </xdr:grpSpPr>
            <xdr:sp macro="" textlink="">
              <xdr:nvSpPr>
                <xdr:cNvPr id="10" name="Rectangle: Rounded Corners 9">
                  <a:extLst>
                    <a:ext uri="{FF2B5EF4-FFF2-40B4-BE49-F238E27FC236}">
                      <a16:creationId xmlns:a16="http://schemas.microsoft.com/office/drawing/2014/main" id="{785CC2AF-3552-5FCB-3AD9-ACB4610523AB}"/>
                    </a:ext>
                  </a:extLst>
                </xdr:cNvPr>
                <xdr:cNvSpPr/>
              </xdr:nvSpPr>
              <xdr:spPr>
                <a:xfrm>
                  <a:off x="215900" y="6515100"/>
                  <a:ext cx="171450" cy="1524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11" name="Group 10">
                  <a:extLst>
                    <a:ext uri="{FF2B5EF4-FFF2-40B4-BE49-F238E27FC236}">
                      <a16:creationId xmlns:a16="http://schemas.microsoft.com/office/drawing/2014/main" id="{32547F0C-7049-E63F-15CB-AFEE632EA802}"/>
                    </a:ext>
                  </a:extLst>
                </xdr:cNvPr>
                <xdr:cNvGrpSpPr/>
              </xdr:nvGrpSpPr>
              <xdr:grpSpPr>
                <a:xfrm>
                  <a:off x="219075" y="6188075"/>
                  <a:ext cx="1227260" cy="1049892"/>
                  <a:chOff x="215900" y="6188075"/>
                  <a:chExt cx="1230435" cy="1053067"/>
                </a:xfrm>
              </xdr:grpSpPr>
              <xdr:sp macro="" textlink="">
                <xdr:nvSpPr>
                  <xdr:cNvPr id="12" name="Rectangle: Rounded Corners 11">
                    <a:extLst>
                      <a:ext uri="{FF2B5EF4-FFF2-40B4-BE49-F238E27FC236}">
                        <a16:creationId xmlns:a16="http://schemas.microsoft.com/office/drawing/2014/main" id="{E04B7C55-D455-163C-5415-E9C505245A79}"/>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3" name="Rectangle: Rounded Corners 12">
                    <a:extLst>
                      <a:ext uri="{FF2B5EF4-FFF2-40B4-BE49-F238E27FC236}">
                        <a16:creationId xmlns:a16="http://schemas.microsoft.com/office/drawing/2014/main" id="{A30A1BE3-129D-8648-9D12-D4F297E11068}"/>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4" name="TextBox 13">
                    <a:extLst>
                      <a:ext uri="{FF2B5EF4-FFF2-40B4-BE49-F238E27FC236}">
                        <a16:creationId xmlns:a16="http://schemas.microsoft.com/office/drawing/2014/main" id="{642797F2-9F87-FE4F-90D2-6E8276612682}"/>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15" name="TextBox 14">
                    <a:extLst>
                      <a:ext uri="{FF2B5EF4-FFF2-40B4-BE49-F238E27FC236}">
                        <a16:creationId xmlns:a16="http://schemas.microsoft.com/office/drawing/2014/main" id="{CEF8CEBB-D7E2-9449-4ECF-50000E524932}"/>
                      </a:ext>
                    </a:extLst>
                  </xdr:cNvPr>
                  <xdr:cNvSpPr txBox="1"/>
                </xdr:nvSpPr>
                <xdr:spPr>
                  <a:xfrm>
                    <a:off x="406400" y="6438900"/>
                    <a:ext cx="1030410" cy="3897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900" b="1" baseline="0"/>
                      <a:t>(se aplicável)</a:t>
                    </a:r>
                    <a:endParaRPr lang="pt-BR" sz="900" b="1"/>
                  </a:p>
                </xdr:txBody>
              </xdr:sp>
              <xdr:sp macro="" textlink="">
                <xdr:nvSpPr>
                  <xdr:cNvPr id="16" name="TextBox 15">
                    <a:extLst>
                      <a:ext uri="{FF2B5EF4-FFF2-40B4-BE49-F238E27FC236}">
                        <a16:creationId xmlns:a16="http://schemas.microsoft.com/office/drawing/2014/main" id="{F1A7A1C0-0210-24E9-5EC6-944B58FD4110}"/>
                      </a:ext>
                    </a:extLst>
                  </xdr:cNvPr>
                  <xdr:cNvSpPr txBox="1"/>
                </xdr:nvSpPr>
                <xdr:spPr>
                  <a:xfrm>
                    <a:off x="415925" y="6835775"/>
                    <a:ext cx="1030410"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1000" b="1"/>
                      <a:t>Obrigatório</a:t>
                    </a:r>
                  </a:p>
                </xdr:txBody>
              </xdr:sp>
            </xdr:grpSp>
          </xdr:grpSp>
          <xdr:sp macro="" textlink="">
            <xdr:nvSpPr>
              <xdr:cNvPr id="9" name="TextBox 8">
                <a:extLst>
                  <a:ext uri="{FF2B5EF4-FFF2-40B4-BE49-F238E27FC236}">
                    <a16:creationId xmlns:a16="http://schemas.microsoft.com/office/drawing/2014/main" id="{1956C6D2-003C-2DD8-24AC-810D7B23FB10}"/>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7" name="Rectangle: Rounded Corners 6">
              <a:extLst>
                <a:ext uri="{FF2B5EF4-FFF2-40B4-BE49-F238E27FC236}">
                  <a16:creationId xmlns:a16="http://schemas.microsoft.com/office/drawing/2014/main" id="{7C539E9E-A1C2-DAF4-C628-1F6FC0C86DC3}"/>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xdr:from>
      <xdr:col>1</xdr:col>
      <xdr:colOff>31750</xdr:colOff>
      <xdr:row>0</xdr:row>
      <xdr:rowOff>63500</xdr:rowOff>
    </xdr:from>
    <xdr:to>
      <xdr:col>1</xdr:col>
      <xdr:colOff>1690688</xdr:colOff>
      <xdr:row>2</xdr:row>
      <xdr:rowOff>111302</xdr:rowOff>
    </xdr:to>
    <xdr:grpSp>
      <xdr:nvGrpSpPr>
        <xdr:cNvPr id="35" name="Group 34">
          <a:extLst>
            <a:ext uri="{FF2B5EF4-FFF2-40B4-BE49-F238E27FC236}">
              <a16:creationId xmlns:a16="http://schemas.microsoft.com/office/drawing/2014/main" id="{57E03211-4DBB-4F47-9D81-60CC6641E08B}"/>
            </a:ext>
          </a:extLst>
        </xdr:cNvPr>
        <xdr:cNvGrpSpPr/>
      </xdr:nvGrpSpPr>
      <xdr:grpSpPr>
        <a:xfrm>
          <a:off x="127000" y="63500"/>
          <a:ext cx="1658938" cy="485952"/>
          <a:chOff x="142875" y="79375"/>
          <a:chExt cx="1658938" cy="484188"/>
        </a:xfrm>
      </xdr:grpSpPr>
      <xdr:sp macro="" textlink="">
        <xdr:nvSpPr>
          <xdr:cNvPr id="36" name="Rectangle: Rounded Corners 35">
            <a:extLst>
              <a:ext uri="{FF2B5EF4-FFF2-40B4-BE49-F238E27FC236}">
                <a16:creationId xmlns:a16="http://schemas.microsoft.com/office/drawing/2014/main" id="{670238FE-37BC-574E-7587-6210B78CD36E}"/>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37" name="object 2">
            <a:extLst>
              <a:ext uri="{FF2B5EF4-FFF2-40B4-BE49-F238E27FC236}">
                <a16:creationId xmlns:a16="http://schemas.microsoft.com/office/drawing/2014/main" id="{D30BE163-E01B-A3B2-4104-3723FC1B0B58}"/>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38" name="Imagem 24">
            <a:extLst>
              <a:ext uri="{FF2B5EF4-FFF2-40B4-BE49-F238E27FC236}">
                <a16:creationId xmlns:a16="http://schemas.microsoft.com/office/drawing/2014/main" id="{6D98223E-574C-E9C7-B913-7CEF765CACA2}"/>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544286</xdr:colOff>
      <xdr:row>1</xdr:row>
      <xdr:rowOff>36059</xdr:rowOff>
    </xdr:from>
    <xdr:to>
      <xdr:col>4</xdr:col>
      <xdr:colOff>1221015</xdr:colOff>
      <xdr:row>3</xdr:row>
      <xdr:rowOff>239335</xdr:rowOff>
    </xdr:to>
    <xdr:pic>
      <xdr:nvPicPr>
        <xdr:cNvPr id="2" name="Imagem 2">
          <a:extLst>
            <a:ext uri="{FF2B5EF4-FFF2-40B4-BE49-F238E27FC236}">
              <a16:creationId xmlns:a16="http://schemas.microsoft.com/office/drawing/2014/main" id="{2B97C512-3846-4DF9-9890-D4DCF27BA6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3886" y="226559"/>
          <a:ext cx="1826079" cy="720801"/>
        </a:xfrm>
        <a:prstGeom prst="rect">
          <a:avLst/>
        </a:prstGeom>
      </xdr:spPr>
    </xdr:pic>
    <xdr:clientData/>
  </xdr:twoCellAnchor>
  <xdr:twoCellAnchor>
    <xdr:from>
      <xdr:col>1</xdr:col>
      <xdr:colOff>0</xdr:colOff>
      <xdr:row>2</xdr:row>
      <xdr:rowOff>188949</xdr:rowOff>
    </xdr:from>
    <xdr:to>
      <xdr:col>1</xdr:col>
      <xdr:colOff>1692329</xdr:colOff>
      <xdr:row>15</xdr:row>
      <xdr:rowOff>113242</xdr:rowOff>
    </xdr:to>
    <xdr:grpSp>
      <xdr:nvGrpSpPr>
        <xdr:cNvPr id="3" name="Group 2">
          <a:extLst>
            <a:ext uri="{FF2B5EF4-FFF2-40B4-BE49-F238E27FC236}">
              <a16:creationId xmlns:a16="http://schemas.microsoft.com/office/drawing/2014/main" id="{AEED7CA3-AE0F-4308-92AB-A2539C600E14}"/>
            </a:ext>
          </a:extLst>
        </xdr:cNvPr>
        <xdr:cNvGrpSpPr/>
      </xdr:nvGrpSpPr>
      <xdr:grpSpPr>
        <a:xfrm>
          <a:off x="95250" y="627099"/>
          <a:ext cx="1692329" cy="6648943"/>
          <a:chOff x="95250" y="623990"/>
          <a:chExt cx="1692329" cy="6649935"/>
        </a:xfrm>
      </xdr:grpSpPr>
      <xdr:grpSp>
        <xdr:nvGrpSpPr>
          <xdr:cNvPr id="17" name="Group 16">
            <a:extLst>
              <a:ext uri="{FF2B5EF4-FFF2-40B4-BE49-F238E27FC236}">
                <a16:creationId xmlns:a16="http://schemas.microsoft.com/office/drawing/2014/main" id="{6DDA0BEC-4A1C-0A7D-90D9-9B85603DFE5B}"/>
              </a:ext>
            </a:extLst>
          </xdr:cNvPr>
          <xdr:cNvGrpSpPr/>
        </xdr:nvGrpSpPr>
        <xdr:grpSpPr>
          <a:xfrm>
            <a:off x="95250" y="623990"/>
            <a:ext cx="1692329" cy="4983067"/>
            <a:chOff x="95250" y="106679"/>
            <a:chExt cx="1692329" cy="4989008"/>
          </a:xfrm>
        </xdr:grpSpPr>
        <xdr:grpSp>
          <xdr:nvGrpSpPr>
            <xdr:cNvPr id="19" name="Group 18">
              <a:extLst>
                <a:ext uri="{FF2B5EF4-FFF2-40B4-BE49-F238E27FC236}">
                  <a16:creationId xmlns:a16="http://schemas.microsoft.com/office/drawing/2014/main" id="{2333621C-7F5C-5EC0-5724-F010F7E81390}"/>
                </a:ext>
              </a:extLst>
            </xdr:cNvPr>
            <xdr:cNvGrpSpPr/>
          </xdr:nvGrpSpPr>
          <xdr:grpSpPr>
            <a:xfrm>
              <a:off x="95250" y="459434"/>
              <a:ext cx="1692275" cy="4636253"/>
              <a:chOff x="47625" y="1441807"/>
              <a:chExt cx="1695450" cy="4343399"/>
            </a:xfrm>
          </xdr:grpSpPr>
          <xdr:sp macro="" textlink="">
            <xdr:nvSpPr>
              <xdr:cNvPr id="21" name="Rectangle: Rounded Corners 20">
                <a:hlinkClick xmlns:r="http://schemas.openxmlformats.org/officeDocument/2006/relationships" r:id="rId2"/>
                <a:extLst>
                  <a:ext uri="{FF2B5EF4-FFF2-40B4-BE49-F238E27FC236}">
                    <a16:creationId xmlns:a16="http://schemas.microsoft.com/office/drawing/2014/main" id="{630F1722-80B4-8BB8-E4C9-137E428AE9FF}"/>
                  </a:ext>
                </a:extLst>
              </xdr:cNvPr>
              <xdr:cNvSpPr/>
            </xdr:nvSpPr>
            <xdr:spPr>
              <a:xfrm>
                <a:off x="76200" y="1441807"/>
                <a:ext cx="1666875" cy="2667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22" name="Rectangle: Rounded Corners 21">
                <a:hlinkClick xmlns:r="http://schemas.openxmlformats.org/officeDocument/2006/relationships" r:id="rId3"/>
                <a:extLst>
                  <a:ext uri="{FF2B5EF4-FFF2-40B4-BE49-F238E27FC236}">
                    <a16:creationId xmlns:a16="http://schemas.microsoft.com/office/drawing/2014/main" id="{7D2C0F10-C4C7-7528-D9ED-635DFA0FF74F}"/>
                  </a:ext>
                </a:extLst>
              </xdr:cNvPr>
              <xdr:cNvSpPr/>
            </xdr:nvSpPr>
            <xdr:spPr>
              <a:xfrm>
                <a:off x="73025" y="1775181"/>
                <a:ext cx="1666875" cy="2667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23" name="Rectangle: Rounded Corners 22">
                <a:hlinkClick xmlns:r="http://schemas.openxmlformats.org/officeDocument/2006/relationships" r:id="rId4"/>
                <a:extLst>
                  <a:ext uri="{FF2B5EF4-FFF2-40B4-BE49-F238E27FC236}">
                    <a16:creationId xmlns:a16="http://schemas.microsoft.com/office/drawing/2014/main" id="{2790BC1F-D789-574D-E0FB-A6BBD9A9BAE8}"/>
                  </a:ext>
                </a:extLst>
              </xdr:cNvPr>
              <xdr:cNvSpPr/>
            </xdr:nvSpPr>
            <xdr:spPr>
              <a:xfrm>
                <a:off x="73025" y="2105381"/>
                <a:ext cx="1666875" cy="2667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24" name="Rectangle: Rounded Corners 23">
                <a:hlinkClick xmlns:r="http://schemas.openxmlformats.org/officeDocument/2006/relationships" r:id="rId5"/>
                <a:extLst>
                  <a:ext uri="{FF2B5EF4-FFF2-40B4-BE49-F238E27FC236}">
                    <a16:creationId xmlns:a16="http://schemas.microsoft.com/office/drawing/2014/main" id="{549E7CE5-A33C-36EF-24B4-25FF48664E22}"/>
                  </a:ext>
                </a:extLst>
              </xdr:cNvPr>
              <xdr:cNvSpPr/>
            </xdr:nvSpPr>
            <xdr:spPr>
              <a:xfrm>
                <a:off x="73025" y="2460978"/>
                <a:ext cx="1666875" cy="26352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25" name="Rectangle: Rounded Corners 24">
                <a:hlinkClick xmlns:r="http://schemas.openxmlformats.org/officeDocument/2006/relationships" r:id="rId6"/>
                <a:extLst>
                  <a:ext uri="{FF2B5EF4-FFF2-40B4-BE49-F238E27FC236}">
                    <a16:creationId xmlns:a16="http://schemas.microsoft.com/office/drawing/2014/main" id="{A149F6F6-30C5-AB87-C0F2-D7A55F409647}"/>
                  </a:ext>
                </a:extLst>
              </xdr:cNvPr>
              <xdr:cNvSpPr/>
            </xdr:nvSpPr>
            <xdr:spPr>
              <a:xfrm>
                <a:off x="76200" y="2794353"/>
                <a:ext cx="1666875" cy="26352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26" name="Rectangle: Rounded Corners 25">
                <a:hlinkClick xmlns:r="http://schemas.openxmlformats.org/officeDocument/2006/relationships" r:id="rId7"/>
                <a:extLst>
                  <a:ext uri="{FF2B5EF4-FFF2-40B4-BE49-F238E27FC236}">
                    <a16:creationId xmlns:a16="http://schemas.microsoft.com/office/drawing/2014/main" id="{C5682181-C3E5-2CB4-61B1-D13DACA4B5F4}"/>
                  </a:ext>
                </a:extLst>
              </xdr:cNvPr>
              <xdr:cNvSpPr/>
            </xdr:nvSpPr>
            <xdr:spPr>
              <a:xfrm>
                <a:off x="76200" y="3127729"/>
                <a:ext cx="1666875" cy="26352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27" name="Rectangle: Rounded Corners 26">
                <a:hlinkClick xmlns:r="http://schemas.openxmlformats.org/officeDocument/2006/relationships" r:id="rId8"/>
                <a:extLst>
                  <a:ext uri="{FF2B5EF4-FFF2-40B4-BE49-F238E27FC236}">
                    <a16:creationId xmlns:a16="http://schemas.microsoft.com/office/drawing/2014/main" id="{A45B06ED-4904-5AFF-1BC0-B5233034F319}"/>
                  </a:ext>
                </a:extLst>
              </xdr:cNvPr>
              <xdr:cNvSpPr/>
            </xdr:nvSpPr>
            <xdr:spPr>
              <a:xfrm>
                <a:off x="66675" y="3470631"/>
                <a:ext cx="1666875" cy="26352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28" name="Rectangle: Rounded Corners 27">
                <a:hlinkClick xmlns:r="http://schemas.openxmlformats.org/officeDocument/2006/relationships" r:id="rId9"/>
                <a:extLst>
                  <a:ext uri="{FF2B5EF4-FFF2-40B4-BE49-F238E27FC236}">
                    <a16:creationId xmlns:a16="http://schemas.microsoft.com/office/drawing/2014/main" id="{36E9A0F8-6AC5-D3B2-50BD-A72F09E6C72C}"/>
                  </a:ext>
                </a:extLst>
              </xdr:cNvPr>
              <xdr:cNvSpPr/>
            </xdr:nvSpPr>
            <xdr:spPr>
              <a:xfrm>
                <a:off x="66675" y="3804003"/>
                <a:ext cx="1666875" cy="27305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29" name="Rectangle: Rounded Corners 28">
                <a:hlinkClick xmlns:r="http://schemas.openxmlformats.org/officeDocument/2006/relationships" r:id="rId10"/>
                <a:extLst>
                  <a:ext uri="{FF2B5EF4-FFF2-40B4-BE49-F238E27FC236}">
                    <a16:creationId xmlns:a16="http://schemas.microsoft.com/office/drawing/2014/main" id="{103F94B8-A379-892C-FCC1-3162178DF3B2}"/>
                  </a:ext>
                </a:extLst>
              </xdr:cNvPr>
              <xdr:cNvSpPr/>
            </xdr:nvSpPr>
            <xdr:spPr>
              <a:xfrm>
                <a:off x="66675" y="4153255"/>
                <a:ext cx="1666875" cy="269875"/>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30" name="Rectangle: Rounded Corners 29">
                <a:hlinkClick xmlns:r="http://schemas.openxmlformats.org/officeDocument/2006/relationships" r:id="rId11"/>
                <a:extLst>
                  <a:ext uri="{FF2B5EF4-FFF2-40B4-BE49-F238E27FC236}">
                    <a16:creationId xmlns:a16="http://schemas.microsoft.com/office/drawing/2014/main" id="{DD548565-871A-AA08-8B52-50128363EB50}"/>
                  </a:ext>
                </a:extLst>
              </xdr:cNvPr>
              <xdr:cNvSpPr/>
            </xdr:nvSpPr>
            <xdr:spPr>
              <a:xfrm>
                <a:off x="63500" y="4499327"/>
                <a:ext cx="1666875" cy="2667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31" name="Rectangle: Rounded Corners 30">
                <a:hlinkClick xmlns:r="http://schemas.openxmlformats.org/officeDocument/2006/relationships" r:id="rId12"/>
                <a:extLst>
                  <a:ext uri="{FF2B5EF4-FFF2-40B4-BE49-F238E27FC236}">
                    <a16:creationId xmlns:a16="http://schemas.microsoft.com/office/drawing/2014/main" id="{C6E19CD4-3565-8CA5-F4A7-EFFAE3B00888}"/>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32" name="Rectangle: Rounded Corners 31">
                <a:hlinkClick xmlns:r="http://schemas.openxmlformats.org/officeDocument/2006/relationships" r:id="rId13"/>
                <a:extLst>
                  <a:ext uri="{FF2B5EF4-FFF2-40B4-BE49-F238E27FC236}">
                    <a16:creationId xmlns:a16="http://schemas.microsoft.com/office/drawing/2014/main" id="{87087722-BE7A-8F40-6112-50A0220F9DA7}"/>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34" name="Rectangle: Rounded Corners 33">
                <a:extLst>
                  <a:ext uri="{FF2B5EF4-FFF2-40B4-BE49-F238E27FC236}">
                    <a16:creationId xmlns:a16="http://schemas.microsoft.com/office/drawing/2014/main" id="{909276A9-2107-2BF4-0761-05188EE5D4D4}"/>
                  </a:ext>
                </a:extLst>
              </xdr:cNvPr>
              <xdr:cNvSpPr/>
            </xdr:nvSpPr>
            <xdr:spPr>
              <a:xfrm>
                <a:off x="47625" y="5518506"/>
                <a:ext cx="1666875" cy="266700"/>
              </a:xfrm>
              <a:prstGeom prst="roundRect">
                <a:avLst/>
              </a:prstGeom>
              <a:solidFill>
                <a:srgbClr val="F47920"/>
              </a:solidFill>
              <a:ln w="38100">
                <a:solidFill>
                  <a:srgbClr val="FFB9B9"/>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20" name="Rectangle: Rounded Corners 19">
              <a:hlinkClick xmlns:r="http://schemas.openxmlformats.org/officeDocument/2006/relationships" r:id="rId14"/>
              <a:extLst>
                <a:ext uri="{FF2B5EF4-FFF2-40B4-BE49-F238E27FC236}">
                  <a16:creationId xmlns:a16="http://schemas.microsoft.com/office/drawing/2014/main" id="{C380D0A5-EFA1-4400-6C09-88B5FF753558}"/>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5" name="Group 4">
            <a:extLst>
              <a:ext uri="{FF2B5EF4-FFF2-40B4-BE49-F238E27FC236}">
                <a16:creationId xmlns:a16="http://schemas.microsoft.com/office/drawing/2014/main" id="{C44650BA-4899-24C7-7534-164E56B52982}"/>
              </a:ext>
            </a:extLst>
          </xdr:cNvPr>
          <xdr:cNvGrpSpPr/>
        </xdr:nvGrpSpPr>
        <xdr:grpSpPr>
          <a:xfrm>
            <a:off x="101600" y="5797550"/>
            <a:ext cx="1651000" cy="1476375"/>
            <a:chOff x="76200" y="5797550"/>
            <a:chExt cx="1644613" cy="1476375"/>
          </a:xfrm>
        </xdr:grpSpPr>
        <xdr:grpSp>
          <xdr:nvGrpSpPr>
            <xdr:cNvPr id="6" name="Group 5">
              <a:extLst>
                <a:ext uri="{FF2B5EF4-FFF2-40B4-BE49-F238E27FC236}">
                  <a16:creationId xmlns:a16="http://schemas.microsoft.com/office/drawing/2014/main" id="{27D56897-2889-2ACF-23F0-80A0B8F610B9}"/>
                </a:ext>
              </a:extLst>
            </xdr:cNvPr>
            <xdr:cNvGrpSpPr/>
          </xdr:nvGrpSpPr>
          <xdr:grpSpPr>
            <a:xfrm>
              <a:off x="187325" y="5867400"/>
              <a:ext cx="1300285" cy="1332467"/>
              <a:chOff x="111125" y="5972175"/>
              <a:chExt cx="1300285" cy="1332467"/>
            </a:xfrm>
          </xdr:grpSpPr>
          <xdr:grpSp>
            <xdr:nvGrpSpPr>
              <xdr:cNvPr id="8" name="Group 7">
                <a:extLst>
                  <a:ext uri="{FF2B5EF4-FFF2-40B4-BE49-F238E27FC236}">
                    <a16:creationId xmlns:a16="http://schemas.microsoft.com/office/drawing/2014/main" id="{23724963-405E-7D1E-13BD-A30E18C76D44}"/>
                  </a:ext>
                </a:extLst>
              </xdr:cNvPr>
              <xdr:cNvGrpSpPr/>
            </xdr:nvGrpSpPr>
            <xdr:grpSpPr>
              <a:xfrm>
                <a:off x="180975" y="6257925"/>
                <a:ext cx="1230435" cy="1046717"/>
                <a:chOff x="215900" y="6188075"/>
                <a:chExt cx="1230435" cy="1053067"/>
              </a:xfrm>
            </xdr:grpSpPr>
            <xdr:sp macro="" textlink="">
              <xdr:nvSpPr>
                <xdr:cNvPr id="10" name="Rectangle: Rounded Corners 9">
                  <a:extLst>
                    <a:ext uri="{FF2B5EF4-FFF2-40B4-BE49-F238E27FC236}">
                      <a16:creationId xmlns:a16="http://schemas.microsoft.com/office/drawing/2014/main" id="{0B51E5B5-B396-AF2D-4DD6-378F51036296}"/>
                    </a:ext>
                  </a:extLst>
                </xdr:cNvPr>
                <xdr:cNvSpPr/>
              </xdr:nvSpPr>
              <xdr:spPr>
                <a:xfrm>
                  <a:off x="215900" y="6515100"/>
                  <a:ext cx="171450" cy="1524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11" name="Group 10">
                  <a:extLst>
                    <a:ext uri="{FF2B5EF4-FFF2-40B4-BE49-F238E27FC236}">
                      <a16:creationId xmlns:a16="http://schemas.microsoft.com/office/drawing/2014/main" id="{146B2711-C36D-6292-5443-6194254673BC}"/>
                    </a:ext>
                  </a:extLst>
                </xdr:cNvPr>
                <xdr:cNvGrpSpPr/>
              </xdr:nvGrpSpPr>
              <xdr:grpSpPr>
                <a:xfrm>
                  <a:off x="219075" y="6188075"/>
                  <a:ext cx="1227260" cy="1049892"/>
                  <a:chOff x="215900" y="6188075"/>
                  <a:chExt cx="1230435" cy="1053067"/>
                </a:xfrm>
              </xdr:grpSpPr>
              <xdr:sp macro="" textlink="">
                <xdr:nvSpPr>
                  <xdr:cNvPr id="12" name="Rectangle: Rounded Corners 11">
                    <a:extLst>
                      <a:ext uri="{FF2B5EF4-FFF2-40B4-BE49-F238E27FC236}">
                        <a16:creationId xmlns:a16="http://schemas.microsoft.com/office/drawing/2014/main" id="{89F83621-616B-BA07-ACC2-8314A3A14479}"/>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3" name="Rectangle: Rounded Corners 12">
                    <a:extLst>
                      <a:ext uri="{FF2B5EF4-FFF2-40B4-BE49-F238E27FC236}">
                        <a16:creationId xmlns:a16="http://schemas.microsoft.com/office/drawing/2014/main" id="{FE87A22E-3E5F-73C3-309C-E53718457D23}"/>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4" name="TextBox 13">
                    <a:extLst>
                      <a:ext uri="{FF2B5EF4-FFF2-40B4-BE49-F238E27FC236}">
                        <a16:creationId xmlns:a16="http://schemas.microsoft.com/office/drawing/2014/main" id="{D015E87C-151A-DD82-95C2-1A4E25C47E5E}"/>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15" name="TextBox 14">
                    <a:extLst>
                      <a:ext uri="{FF2B5EF4-FFF2-40B4-BE49-F238E27FC236}">
                        <a16:creationId xmlns:a16="http://schemas.microsoft.com/office/drawing/2014/main" id="{EBD2C9AF-0942-9EAB-A24E-4003B151B9D1}"/>
                      </a:ext>
                    </a:extLst>
                  </xdr:cNvPr>
                  <xdr:cNvSpPr txBox="1"/>
                </xdr:nvSpPr>
                <xdr:spPr>
                  <a:xfrm>
                    <a:off x="406400" y="6438900"/>
                    <a:ext cx="1030410" cy="3897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900" b="1" baseline="0"/>
                      <a:t>(se aplicável)</a:t>
                    </a:r>
                    <a:endParaRPr lang="pt-BR" sz="900" b="1"/>
                  </a:p>
                </xdr:txBody>
              </xdr:sp>
              <xdr:sp macro="" textlink="">
                <xdr:nvSpPr>
                  <xdr:cNvPr id="16" name="TextBox 15">
                    <a:extLst>
                      <a:ext uri="{FF2B5EF4-FFF2-40B4-BE49-F238E27FC236}">
                        <a16:creationId xmlns:a16="http://schemas.microsoft.com/office/drawing/2014/main" id="{80D42C48-68ED-1FE0-0FA2-521490E09BA7}"/>
                      </a:ext>
                    </a:extLst>
                  </xdr:cNvPr>
                  <xdr:cNvSpPr txBox="1"/>
                </xdr:nvSpPr>
                <xdr:spPr>
                  <a:xfrm>
                    <a:off x="415925" y="6835775"/>
                    <a:ext cx="1030410"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1000" b="1"/>
                      <a:t>Obrigatório</a:t>
                    </a:r>
                  </a:p>
                </xdr:txBody>
              </xdr:sp>
            </xdr:grpSp>
          </xdr:grpSp>
          <xdr:sp macro="" textlink="">
            <xdr:nvSpPr>
              <xdr:cNvPr id="9" name="TextBox 8">
                <a:extLst>
                  <a:ext uri="{FF2B5EF4-FFF2-40B4-BE49-F238E27FC236}">
                    <a16:creationId xmlns:a16="http://schemas.microsoft.com/office/drawing/2014/main" id="{2CF21E1E-2323-02CC-50B3-DA098059B20A}"/>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7" name="Rectangle: Rounded Corners 6">
              <a:extLst>
                <a:ext uri="{FF2B5EF4-FFF2-40B4-BE49-F238E27FC236}">
                  <a16:creationId xmlns:a16="http://schemas.microsoft.com/office/drawing/2014/main" id="{AE87672A-C009-B3A6-145F-523B8E3D4047}"/>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xdr:from>
      <xdr:col>1</xdr:col>
      <xdr:colOff>31750</xdr:colOff>
      <xdr:row>0</xdr:row>
      <xdr:rowOff>76200</xdr:rowOff>
    </xdr:from>
    <xdr:to>
      <xdr:col>1</xdr:col>
      <xdr:colOff>1690688</xdr:colOff>
      <xdr:row>2</xdr:row>
      <xdr:rowOff>124002</xdr:rowOff>
    </xdr:to>
    <xdr:grpSp>
      <xdr:nvGrpSpPr>
        <xdr:cNvPr id="35" name="Group 34">
          <a:extLst>
            <a:ext uri="{FF2B5EF4-FFF2-40B4-BE49-F238E27FC236}">
              <a16:creationId xmlns:a16="http://schemas.microsoft.com/office/drawing/2014/main" id="{C703F1B8-688B-4941-86F2-3A99229373CA}"/>
            </a:ext>
          </a:extLst>
        </xdr:cNvPr>
        <xdr:cNvGrpSpPr/>
      </xdr:nvGrpSpPr>
      <xdr:grpSpPr>
        <a:xfrm>
          <a:off x="127000" y="76200"/>
          <a:ext cx="1658938" cy="485952"/>
          <a:chOff x="142875" y="79375"/>
          <a:chExt cx="1658938" cy="484188"/>
        </a:xfrm>
      </xdr:grpSpPr>
      <xdr:sp macro="" textlink="">
        <xdr:nvSpPr>
          <xdr:cNvPr id="36" name="Rectangle: Rounded Corners 35">
            <a:extLst>
              <a:ext uri="{FF2B5EF4-FFF2-40B4-BE49-F238E27FC236}">
                <a16:creationId xmlns:a16="http://schemas.microsoft.com/office/drawing/2014/main" id="{8852612F-E854-BB1C-60D0-642EB1D6E7CF}"/>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37" name="object 2">
            <a:extLst>
              <a:ext uri="{FF2B5EF4-FFF2-40B4-BE49-F238E27FC236}">
                <a16:creationId xmlns:a16="http://schemas.microsoft.com/office/drawing/2014/main" id="{89F9AC9B-0317-283B-AD4A-DB01EDF09B1A}"/>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38" name="Imagem 24">
            <a:extLst>
              <a:ext uri="{FF2B5EF4-FFF2-40B4-BE49-F238E27FC236}">
                <a16:creationId xmlns:a16="http://schemas.microsoft.com/office/drawing/2014/main" id="{085774A4-093C-7BF7-B2F8-720826885493}"/>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430924</xdr:rowOff>
    </xdr:from>
    <xdr:to>
      <xdr:col>1</xdr:col>
      <xdr:colOff>1692329</xdr:colOff>
      <xdr:row>24</xdr:row>
      <xdr:rowOff>99786</xdr:rowOff>
    </xdr:to>
    <xdr:grpSp>
      <xdr:nvGrpSpPr>
        <xdr:cNvPr id="87" name="Group 86">
          <a:extLst>
            <a:ext uri="{FF2B5EF4-FFF2-40B4-BE49-F238E27FC236}">
              <a16:creationId xmlns:a16="http://schemas.microsoft.com/office/drawing/2014/main" id="{2A95E88C-4701-48D4-91B1-AD3BA5EB1FDE}"/>
            </a:ext>
          </a:extLst>
        </xdr:cNvPr>
        <xdr:cNvGrpSpPr/>
      </xdr:nvGrpSpPr>
      <xdr:grpSpPr>
        <a:xfrm>
          <a:off x="95250" y="605549"/>
          <a:ext cx="1692329" cy="6431612"/>
          <a:chOff x="95250" y="623990"/>
          <a:chExt cx="1692329" cy="6657701"/>
        </a:xfrm>
      </xdr:grpSpPr>
      <xdr:grpSp>
        <xdr:nvGrpSpPr>
          <xdr:cNvPr id="101" name="Group 100">
            <a:extLst>
              <a:ext uri="{FF2B5EF4-FFF2-40B4-BE49-F238E27FC236}">
                <a16:creationId xmlns:a16="http://schemas.microsoft.com/office/drawing/2014/main" id="{C79FAC41-56C9-DA62-924B-E1DD1D74BE86}"/>
              </a:ext>
            </a:extLst>
          </xdr:cNvPr>
          <xdr:cNvGrpSpPr/>
        </xdr:nvGrpSpPr>
        <xdr:grpSpPr>
          <a:xfrm>
            <a:off x="95250" y="623990"/>
            <a:ext cx="1692329" cy="4983067"/>
            <a:chOff x="95250" y="106679"/>
            <a:chExt cx="1692329" cy="4989008"/>
          </a:xfrm>
        </xdr:grpSpPr>
        <xdr:grpSp>
          <xdr:nvGrpSpPr>
            <xdr:cNvPr id="103" name="Group 102">
              <a:extLst>
                <a:ext uri="{FF2B5EF4-FFF2-40B4-BE49-F238E27FC236}">
                  <a16:creationId xmlns:a16="http://schemas.microsoft.com/office/drawing/2014/main" id="{6D38A39E-DD3F-3A36-BCD9-AA8C81DC4CC8}"/>
                </a:ext>
              </a:extLst>
            </xdr:cNvPr>
            <xdr:cNvGrpSpPr/>
          </xdr:nvGrpSpPr>
          <xdr:grpSpPr>
            <a:xfrm>
              <a:off x="95250" y="459434"/>
              <a:ext cx="1692275" cy="4636253"/>
              <a:chOff x="47625" y="1441807"/>
              <a:chExt cx="1695450" cy="4343399"/>
            </a:xfrm>
          </xdr:grpSpPr>
          <xdr:sp macro="" textlink="">
            <xdr:nvSpPr>
              <xdr:cNvPr id="105" name="Rectangle: Rounded Corners 104">
                <a:extLst>
                  <a:ext uri="{FF2B5EF4-FFF2-40B4-BE49-F238E27FC236}">
                    <a16:creationId xmlns:a16="http://schemas.microsoft.com/office/drawing/2014/main" id="{DB7EFB79-3DF4-5329-7B10-41C7BABD68B9}"/>
                  </a:ext>
                </a:extLst>
              </xdr:cNvPr>
              <xdr:cNvSpPr/>
            </xdr:nvSpPr>
            <xdr:spPr>
              <a:xfrm>
                <a:off x="76200" y="1441807"/>
                <a:ext cx="1666875" cy="266700"/>
              </a:xfrm>
              <a:prstGeom prst="roundRect">
                <a:avLst/>
              </a:prstGeom>
              <a:solidFill>
                <a:srgbClr val="7443A4">
                  <a:alpha val="60000"/>
                </a:srgbClr>
              </a:solidFill>
              <a:ln w="38100">
                <a:solidFill>
                  <a:srgbClr val="CDB8E2"/>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106" name="Rectangle: Rounded Corners 105">
                <a:hlinkClick xmlns:r="http://schemas.openxmlformats.org/officeDocument/2006/relationships" r:id="rId1"/>
                <a:extLst>
                  <a:ext uri="{FF2B5EF4-FFF2-40B4-BE49-F238E27FC236}">
                    <a16:creationId xmlns:a16="http://schemas.microsoft.com/office/drawing/2014/main" id="{6E9DA1B2-547E-40EE-9A8C-B9FD00386152}"/>
                  </a:ext>
                </a:extLst>
              </xdr:cNvPr>
              <xdr:cNvSpPr/>
            </xdr:nvSpPr>
            <xdr:spPr>
              <a:xfrm>
                <a:off x="73025" y="17751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107" name="Rectangle: Rounded Corners 106">
                <a:hlinkClick xmlns:r="http://schemas.openxmlformats.org/officeDocument/2006/relationships" r:id="rId2"/>
                <a:extLst>
                  <a:ext uri="{FF2B5EF4-FFF2-40B4-BE49-F238E27FC236}">
                    <a16:creationId xmlns:a16="http://schemas.microsoft.com/office/drawing/2014/main" id="{D7305A77-D4CF-87B5-10D3-67679173B4CC}"/>
                  </a:ext>
                </a:extLst>
              </xdr:cNvPr>
              <xdr:cNvSpPr/>
            </xdr:nvSpPr>
            <xdr:spPr>
              <a:xfrm>
                <a:off x="73025" y="21053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108" name="Rectangle: Rounded Corners 107">
                <a:hlinkClick xmlns:r="http://schemas.openxmlformats.org/officeDocument/2006/relationships" r:id="rId3"/>
                <a:extLst>
                  <a:ext uri="{FF2B5EF4-FFF2-40B4-BE49-F238E27FC236}">
                    <a16:creationId xmlns:a16="http://schemas.microsoft.com/office/drawing/2014/main" id="{92906BCD-CB3E-6F9C-B305-FC9C190A3AEC}"/>
                  </a:ext>
                </a:extLst>
              </xdr:cNvPr>
              <xdr:cNvSpPr/>
            </xdr:nvSpPr>
            <xdr:spPr>
              <a:xfrm>
                <a:off x="73025" y="2460978"/>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109" name="Rectangle: Rounded Corners 108">
                <a:hlinkClick xmlns:r="http://schemas.openxmlformats.org/officeDocument/2006/relationships" r:id="rId4"/>
                <a:extLst>
                  <a:ext uri="{FF2B5EF4-FFF2-40B4-BE49-F238E27FC236}">
                    <a16:creationId xmlns:a16="http://schemas.microsoft.com/office/drawing/2014/main" id="{734FA986-3023-5E96-0770-5A1C1F59DF53}"/>
                  </a:ext>
                </a:extLst>
              </xdr:cNvPr>
              <xdr:cNvSpPr/>
            </xdr:nvSpPr>
            <xdr:spPr>
              <a:xfrm>
                <a:off x="76200" y="2794353"/>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110" name="Rectangle: Rounded Corners 109">
                <a:hlinkClick xmlns:r="http://schemas.openxmlformats.org/officeDocument/2006/relationships" r:id="rId5"/>
                <a:extLst>
                  <a:ext uri="{FF2B5EF4-FFF2-40B4-BE49-F238E27FC236}">
                    <a16:creationId xmlns:a16="http://schemas.microsoft.com/office/drawing/2014/main" id="{5796F710-A11B-612A-406E-FB598E75E135}"/>
                  </a:ext>
                </a:extLst>
              </xdr:cNvPr>
              <xdr:cNvSpPr/>
            </xdr:nvSpPr>
            <xdr:spPr>
              <a:xfrm>
                <a:off x="76200" y="3127729"/>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111" name="Rectangle: Rounded Corners 110">
                <a:hlinkClick xmlns:r="http://schemas.openxmlformats.org/officeDocument/2006/relationships" r:id="rId6"/>
                <a:extLst>
                  <a:ext uri="{FF2B5EF4-FFF2-40B4-BE49-F238E27FC236}">
                    <a16:creationId xmlns:a16="http://schemas.microsoft.com/office/drawing/2014/main" id="{39BCA1DC-2215-115C-BA99-6AE426FF3A91}"/>
                  </a:ext>
                </a:extLst>
              </xdr:cNvPr>
              <xdr:cNvSpPr/>
            </xdr:nvSpPr>
            <xdr:spPr>
              <a:xfrm>
                <a:off x="66675" y="3470631"/>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112" name="Rectangle: Rounded Corners 111">
                <a:hlinkClick xmlns:r="http://schemas.openxmlformats.org/officeDocument/2006/relationships" r:id="rId7"/>
                <a:extLst>
                  <a:ext uri="{FF2B5EF4-FFF2-40B4-BE49-F238E27FC236}">
                    <a16:creationId xmlns:a16="http://schemas.microsoft.com/office/drawing/2014/main" id="{4E084D15-CA50-466F-0521-7D6DB7A3238A}"/>
                  </a:ext>
                </a:extLst>
              </xdr:cNvPr>
              <xdr:cNvSpPr/>
            </xdr:nvSpPr>
            <xdr:spPr>
              <a:xfrm>
                <a:off x="66675" y="3804003"/>
                <a:ext cx="1666875" cy="27305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113" name="Rectangle: Rounded Corners 112">
                <a:hlinkClick xmlns:r="http://schemas.openxmlformats.org/officeDocument/2006/relationships" r:id="rId8"/>
                <a:extLst>
                  <a:ext uri="{FF2B5EF4-FFF2-40B4-BE49-F238E27FC236}">
                    <a16:creationId xmlns:a16="http://schemas.microsoft.com/office/drawing/2014/main" id="{35558A08-D342-A4B6-11F2-449D610360F7}"/>
                  </a:ext>
                </a:extLst>
              </xdr:cNvPr>
              <xdr:cNvSpPr/>
            </xdr:nvSpPr>
            <xdr:spPr>
              <a:xfrm>
                <a:off x="66675" y="4153255"/>
                <a:ext cx="1666875" cy="26987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114" name="Rectangle: Rounded Corners 113">
                <a:hlinkClick xmlns:r="http://schemas.openxmlformats.org/officeDocument/2006/relationships" r:id="rId9"/>
                <a:extLst>
                  <a:ext uri="{FF2B5EF4-FFF2-40B4-BE49-F238E27FC236}">
                    <a16:creationId xmlns:a16="http://schemas.microsoft.com/office/drawing/2014/main" id="{72FE16E6-67B8-5242-76A6-9FD553B12FD0}"/>
                  </a:ext>
                </a:extLst>
              </xdr:cNvPr>
              <xdr:cNvSpPr/>
            </xdr:nvSpPr>
            <xdr:spPr>
              <a:xfrm>
                <a:off x="63500" y="449932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115" name="Rectangle: Rounded Corners 114">
                <a:hlinkClick xmlns:r="http://schemas.openxmlformats.org/officeDocument/2006/relationships" r:id="rId10"/>
                <a:extLst>
                  <a:ext uri="{FF2B5EF4-FFF2-40B4-BE49-F238E27FC236}">
                    <a16:creationId xmlns:a16="http://schemas.microsoft.com/office/drawing/2014/main" id="{4EB24AD4-9435-21B8-88BD-455890B5AAEA}"/>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116" name="Rectangle: Rounded Corners 115">
                <a:hlinkClick xmlns:r="http://schemas.openxmlformats.org/officeDocument/2006/relationships" r:id="rId11"/>
                <a:extLst>
                  <a:ext uri="{FF2B5EF4-FFF2-40B4-BE49-F238E27FC236}">
                    <a16:creationId xmlns:a16="http://schemas.microsoft.com/office/drawing/2014/main" id="{245620B3-B82F-F4D9-03C5-4546F913E46F}"/>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118" name="Rectangle: Rounded Corners 117">
                <a:hlinkClick xmlns:r="http://schemas.openxmlformats.org/officeDocument/2006/relationships" r:id="rId12"/>
                <a:extLst>
                  <a:ext uri="{FF2B5EF4-FFF2-40B4-BE49-F238E27FC236}">
                    <a16:creationId xmlns:a16="http://schemas.microsoft.com/office/drawing/2014/main" id="{B863EBA1-7AE9-FB84-67CF-0DE77FABCD8D}"/>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104" name="Rectangle: Rounded Corners 103">
              <a:hlinkClick xmlns:r="http://schemas.openxmlformats.org/officeDocument/2006/relationships" r:id="rId13"/>
              <a:extLst>
                <a:ext uri="{FF2B5EF4-FFF2-40B4-BE49-F238E27FC236}">
                  <a16:creationId xmlns:a16="http://schemas.microsoft.com/office/drawing/2014/main" id="{59E667AB-5EFD-550A-FDC9-677ADCE48770}"/>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89" name="Group 88">
            <a:extLst>
              <a:ext uri="{FF2B5EF4-FFF2-40B4-BE49-F238E27FC236}">
                <a16:creationId xmlns:a16="http://schemas.microsoft.com/office/drawing/2014/main" id="{8555AA80-DF52-E4DA-70B4-C9926E20ACCF}"/>
              </a:ext>
            </a:extLst>
          </xdr:cNvPr>
          <xdr:cNvGrpSpPr/>
        </xdr:nvGrpSpPr>
        <xdr:grpSpPr>
          <a:xfrm>
            <a:off x="101600" y="5797550"/>
            <a:ext cx="1651000" cy="1484141"/>
            <a:chOff x="76200" y="5797550"/>
            <a:chExt cx="1644613" cy="1484141"/>
          </a:xfrm>
        </xdr:grpSpPr>
        <xdr:grpSp>
          <xdr:nvGrpSpPr>
            <xdr:cNvPr id="90" name="Group 89">
              <a:extLst>
                <a:ext uri="{FF2B5EF4-FFF2-40B4-BE49-F238E27FC236}">
                  <a16:creationId xmlns:a16="http://schemas.microsoft.com/office/drawing/2014/main" id="{314FC957-96D7-7B25-0A35-4651B1171C01}"/>
                </a:ext>
              </a:extLst>
            </xdr:cNvPr>
            <xdr:cNvGrpSpPr/>
          </xdr:nvGrpSpPr>
          <xdr:grpSpPr>
            <a:xfrm>
              <a:off x="187325" y="5867400"/>
              <a:ext cx="1300285" cy="1414291"/>
              <a:chOff x="111125" y="5972175"/>
              <a:chExt cx="1300285" cy="1414291"/>
            </a:xfrm>
          </xdr:grpSpPr>
          <xdr:grpSp>
            <xdr:nvGrpSpPr>
              <xdr:cNvPr id="92" name="Group 91">
                <a:extLst>
                  <a:ext uri="{FF2B5EF4-FFF2-40B4-BE49-F238E27FC236}">
                    <a16:creationId xmlns:a16="http://schemas.microsoft.com/office/drawing/2014/main" id="{99CBAB99-0C6F-C920-1040-D2AC1A823298}"/>
                  </a:ext>
                </a:extLst>
              </xdr:cNvPr>
              <xdr:cNvGrpSpPr/>
            </xdr:nvGrpSpPr>
            <xdr:grpSpPr>
              <a:xfrm>
                <a:off x="180975" y="6257925"/>
                <a:ext cx="1230435" cy="1128541"/>
                <a:chOff x="215900" y="6188073"/>
                <a:chExt cx="1230435" cy="1135387"/>
              </a:xfrm>
            </xdr:grpSpPr>
            <xdr:sp macro="" textlink="">
              <xdr:nvSpPr>
                <xdr:cNvPr id="94" name="Rectangle: Rounded Corners 93">
                  <a:extLst>
                    <a:ext uri="{FF2B5EF4-FFF2-40B4-BE49-F238E27FC236}">
                      <a16:creationId xmlns:a16="http://schemas.microsoft.com/office/drawing/2014/main" id="{7153730C-0E4D-2CBD-5CE4-C779C4827708}"/>
                    </a:ext>
                  </a:extLst>
                </xdr:cNvPr>
                <xdr:cNvSpPr/>
              </xdr:nvSpPr>
              <xdr:spPr>
                <a:xfrm>
                  <a:off x="215900" y="6515100"/>
                  <a:ext cx="171450" cy="1524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95" name="Group 94">
                  <a:extLst>
                    <a:ext uri="{FF2B5EF4-FFF2-40B4-BE49-F238E27FC236}">
                      <a16:creationId xmlns:a16="http://schemas.microsoft.com/office/drawing/2014/main" id="{AAB7D220-445A-0730-205A-BD5FE9A7B5B5}"/>
                    </a:ext>
                  </a:extLst>
                </xdr:cNvPr>
                <xdr:cNvGrpSpPr/>
              </xdr:nvGrpSpPr>
              <xdr:grpSpPr>
                <a:xfrm>
                  <a:off x="219075" y="6188073"/>
                  <a:ext cx="1227260" cy="1135387"/>
                  <a:chOff x="215900" y="6188075"/>
                  <a:chExt cx="1230435" cy="1138821"/>
                </a:xfrm>
              </xdr:grpSpPr>
              <xdr:sp macro="" textlink="">
                <xdr:nvSpPr>
                  <xdr:cNvPr id="96" name="Rectangle: Rounded Corners 95">
                    <a:extLst>
                      <a:ext uri="{FF2B5EF4-FFF2-40B4-BE49-F238E27FC236}">
                        <a16:creationId xmlns:a16="http://schemas.microsoft.com/office/drawing/2014/main" id="{65D141ED-671D-0426-EF42-9F677BD82964}"/>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97" name="Rectangle: Rounded Corners 96">
                    <a:extLst>
                      <a:ext uri="{FF2B5EF4-FFF2-40B4-BE49-F238E27FC236}">
                        <a16:creationId xmlns:a16="http://schemas.microsoft.com/office/drawing/2014/main" id="{D59EE680-E9F5-B694-68EC-58D02C1488F2}"/>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98" name="TextBox 97">
                    <a:extLst>
                      <a:ext uri="{FF2B5EF4-FFF2-40B4-BE49-F238E27FC236}">
                        <a16:creationId xmlns:a16="http://schemas.microsoft.com/office/drawing/2014/main" id="{C29B31DF-6960-76D1-16D7-08133B55B428}"/>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99" name="TextBox 98">
                    <a:extLst>
                      <a:ext uri="{FF2B5EF4-FFF2-40B4-BE49-F238E27FC236}">
                        <a16:creationId xmlns:a16="http://schemas.microsoft.com/office/drawing/2014/main" id="{11D8A80F-BA61-4928-3DB4-40FBA1A54B7E}"/>
                      </a:ext>
                    </a:extLst>
                  </xdr:cNvPr>
                  <xdr:cNvSpPr txBox="1"/>
                </xdr:nvSpPr>
                <xdr:spPr>
                  <a:xfrm>
                    <a:off x="406400" y="6438899"/>
                    <a:ext cx="1030410" cy="487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000" b="1"/>
                      <a:t>Preenchimento</a:t>
                    </a:r>
                    <a:r>
                      <a:rPr lang="pt-BR" sz="1000" b="1" baseline="0"/>
                      <a:t> </a:t>
                    </a:r>
                  </a:p>
                  <a:p>
                    <a:r>
                      <a:rPr lang="pt-BR" sz="900" b="1" baseline="0"/>
                      <a:t>(se aplicável)</a:t>
                    </a:r>
                    <a:endParaRPr lang="pt-BR" sz="900" b="1"/>
                  </a:p>
                </xdr:txBody>
              </xdr:sp>
              <xdr:sp macro="" textlink="">
                <xdr:nvSpPr>
                  <xdr:cNvPr id="100" name="TextBox 99">
                    <a:extLst>
                      <a:ext uri="{FF2B5EF4-FFF2-40B4-BE49-F238E27FC236}">
                        <a16:creationId xmlns:a16="http://schemas.microsoft.com/office/drawing/2014/main" id="{E93F963F-5459-B85A-567A-F696B55EC115}"/>
                      </a:ext>
                    </a:extLst>
                  </xdr:cNvPr>
                  <xdr:cNvSpPr txBox="1"/>
                </xdr:nvSpPr>
                <xdr:spPr>
                  <a:xfrm>
                    <a:off x="415925" y="6835775"/>
                    <a:ext cx="1030410" cy="4911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000" b="1"/>
                      <a:t>Preenchimento</a:t>
                    </a:r>
                    <a:r>
                      <a:rPr lang="pt-BR" sz="1000" b="1" baseline="0"/>
                      <a:t> </a:t>
                    </a:r>
                  </a:p>
                  <a:p>
                    <a:r>
                      <a:rPr lang="pt-BR" sz="1000" b="1"/>
                      <a:t>Obrigatório</a:t>
                    </a:r>
                  </a:p>
                </xdr:txBody>
              </xdr:sp>
            </xdr:grpSp>
          </xdr:grpSp>
          <xdr:sp macro="" textlink="">
            <xdr:nvSpPr>
              <xdr:cNvPr id="93" name="TextBox 92">
                <a:extLst>
                  <a:ext uri="{FF2B5EF4-FFF2-40B4-BE49-F238E27FC236}">
                    <a16:creationId xmlns:a16="http://schemas.microsoft.com/office/drawing/2014/main" id="{E73A4CCF-7F98-CF67-B3A5-245BDE509725}"/>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91" name="Rectangle: Rounded Corners 90">
              <a:extLst>
                <a:ext uri="{FF2B5EF4-FFF2-40B4-BE49-F238E27FC236}">
                  <a16:creationId xmlns:a16="http://schemas.microsoft.com/office/drawing/2014/main" id="{21B2C053-DFE2-FFF0-628A-35C4A32496E9}"/>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editAs="oneCell">
    <xdr:from>
      <xdr:col>3</xdr:col>
      <xdr:colOff>276225</xdr:colOff>
      <xdr:row>1</xdr:row>
      <xdr:rowOff>95250</xdr:rowOff>
    </xdr:from>
    <xdr:to>
      <xdr:col>3</xdr:col>
      <xdr:colOff>1731283</xdr:colOff>
      <xdr:row>1</xdr:row>
      <xdr:rowOff>675660</xdr:rowOff>
    </xdr:to>
    <xdr:pic>
      <xdr:nvPicPr>
        <xdr:cNvPr id="119" name="Imagem 1">
          <a:extLst>
            <a:ext uri="{FF2B5EF4-FFF2-40B4-BE49-F238E27FC236}">
              <a16:creationId xmlns:a16="http://schemas.microsoft.com/office/drawing/2014/main" id="{3D995B13-2B77-42C8-8EB8-4E2CAFC9747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228850" y="276225"/>
          <a:ext cx="1455058" cy="580410"/>
        </a:xfrm>
        <a:prstGeom prst="rect">
          <a:avLst/>
        </a:prstGeom>
      </xdr:spPr>
    </xdr:pic>
    <xdr:clientData/>
  </xdr:twoCellAnchor>
  <xdr:twoCellAnchor>
    <xdr:from>
      <xdr:col>1</xdr:col>
      <xdr:colOff>44450</xdr:colOff>
      <xdr:row>0</xdr:row>
      <xdr:rowOff>38100</xdr:rowOff>
    </xdr:from>
    <xdr:to>
      <xdr:col>1</xdr:col>
      <xdr:colOff>1703388</xdr:colOff>
      <xdr:row>1</xdr:row>
      <xdr:rowOff>344488</xdr:rowOff>
    </xdr:to>
    <xdr:grpSp>
      <xdr:nvGrpSpPr>
        <xdr:cNvPr id="2" name="Group 1">
          <a:extLst>
            <a:ext uri="{FF2B5EF4-FFF2-40B4-BE49-F238E27FC236}">
              <a16:creationId xmlns:a16="http://schemas.microsoft.com/office/drawing/2014/main" id="{73FAE09D-DB98-4A98-8BB7-FDA8DBF61D6C}"/>
            </a:ext>
          </a:extLst>
        </xdr:cNvPr>
        <xdr:cNvGrpSpPr/>
      </xdr:nvGrpSpPr>
      <xdr:grpSpPr>
        <a:xfrm>
          <a:off x="139700" y="38100"/>
          <a:ext cx="1658938" cy="481013"/>
          <a:chOff x="142875" y="79375"/>
          <a:chExt cx="1658938" cy="484188"/>
        </a:xfrm>
      </xdr:grpSpPr>
      <xdr:sp macro="" textlink="">
        <xdr:nvSpPr>
          <xdr:cNvPr id="3" name="Rectangle: Rounded Corners 2">
            <a:extLst>
              <a:ext uri="{FF2B5EF4-FFF2-40B4-BE49-F238E27FC236}">
                <a16:creationId xmlns:a16="http://schemas.microsoft.com/office/drawing/2014/main" id="{E9890402-6A58-E568-E587-6AD30BF9AB83}"/>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4" name="object 2">
            <a:extLst>
              <a:ext uri="{FF2B5EF4-FFF2-40B4-BE49-F238E27FC236}">
                <a16:creationId xmlns:a16="http://schemas.microsoft.com/office/drawing/2014/main" id="{F9958A7F-4F2E-C3DA-FE91-AFA72EA3E253}"/>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5" name="Imagem 24">
            <a:extLst>
              <a:ext uri="{FF2B5EF4-FFF2-40B4-BE49-F238E27FC236}">
                <a16:creationId xmlns:a16="http://schemas.microsoft.com/office/drawing/2014/main" id="{F44C9666-1C42-1033-B042-F5012688D9B4}"/>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443345</xdr:rowOff>
    </xdr:from>
    <xdr:to>
      <xdr:col>1</xdr:col>
      <xdr:colOff>1692329</xdr:colOff>
      <xdr:row>25</xdr:row>
      <xdr:rowOff>162277</xdr:rowOff>
    </xdr:to>
    <xdr:grpSp>
      <xdr:nvGrpSpPr>
        <xdr:cNvPr id="22" name="Group 21">
          <a:extLst>
            <a:ext uri="{FF2B5EF4-FFF2-40B4-BE49-F238E27FC236}">
              <a16:creationId xmlns:a16="http://schemas.microsoft.com/office/drawing/2014/main" id="{0192796B-20EB-4766-BE39-44D405750D4A}"/>
            </a:ext>
          </a:extLst>
        </xdr:cNvPr>
        <xdr:cNvGrpSpPr/>
      </xdr:nvGrpSpPr>
      <xdr:grpSpPr>
        <a:xfrm>
          <a:off x="98778" y="619734"/>
          <a:ext cx="1692329" cy="6668654"/>
          <a:chOff x="95250" y="623990"/>
          <a:chExt cx="1692329" cy="6679973"/>
        </a:xfrm>
      </xdr:grpSpPr>
      <xdr:grpSp>
        <xdr:nvGrpSpPr>
          <xdr:cNvPr id="36" name="Group 35">
            <a:extLst>
              <a:ext uri="{FF2B5EF4-FFF2-40B4-BE49-F238E27FC236}">
                <a16:creationId xmlns:a16="http://schemas.microsoft.com/office/drawing/2014/main" id="{09CFCC38-E66B-7299-F729-22E7F3630839}"/>
              </a:ext>
            </a:extLst>
          </xdr:cNvPr>
          <xdr:cNvGrpSpPr/>
        </xdr:nvGrpSpPr>
        <xdr:grpSpPr>
          <a:xfrm>
            <a:off x="95250" y="623990"/>
            <a:ext cx="1692329" cy="4983067"/>
            <a:chOff x="95250" y="106679"/>
            <a:chExt cx="1692329" cy="4989008"/>
          </a:xfrm>
        </xdr:grpSpPr>
        <xdr:grpSp>
          <xdr:nvGrpSpPr>
            <xdr:cNvPr id="38" name="Group 37">
              <a:extLst>
                <a:ext uri="{FF2B5EF4-FFF2-40B4-BE49-F238E27FC236}">
                  <a16:creationId xmlns:a16="http://schemas.microsoft.com/office/drawing/2014/main" id="{7A218969-B154-7537-1C4B-65B6D2304785}"/>
                </a:ext>
              </a:extLst>
            </xdr:cNvPr>
            <xdr:cNvGrpSpPr/>
          </xdr:nvGrpSpPr>
          <xdr:grpSpPr>
            <a:xfrm>
              <a:off x="95250" y="459434"/>
              <a:ext cx="1692275" cy="4636253"/>
              <a:chOff x="47625" y="1441807"/>
              <a:chExt cx="1695450" cy="4343399"/>
            </a:xfrm>
          </xdr:grpSpPr>
          <xdr:sp macro="" textlink="">
            <xdr:nvSpPr>
              <xdr:cNvPr id="40" name="Rectangle: Rounded Corners 39">
                <a:hlinkClick xmlns:r="http://schemas.openxmlformats.org/officeDocument/2006/relationships" r:id="rId1"/>
                <a:extLst>
                  <a:ext uri="{FF2B5EF4-FFF2-40B4-BE49-F238E27FC236}">
                    <a16:creationId xmlns:a16="http://schemas.microsoft.com/office/drawing/2014/main" id="{66C7B3D4-B6BF-D791-1FE7-165C6B0B3BF4}"/>
                  </a:ext>
                </a:extLst>
              </xdr:cNvPr>
              <xdr:cNvSpPr/>
            </xdr:nvSpPr>
            <xdr:spPr>
              <a:xfrm>
                <a:off x="76200" y="144180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41" name="Rectangle: Rounded Corners 40">
                <a:extLst>
                  <a:ext uri="{FF2B5EF4-FFF2-40B4-BE49-F238E27FC236}">
                    <a16:creationId xmlns:a16="http://schemas.microsoft.com/office/drawing/2014/main" id="{28B8971B-CB31-8443-D116-B7D45BA682D6}"/>
                  </a:ext>
                </a:extLst>
              </xdr:cNvPr>
              <xdr:cNvSpPr/>
            </xdr:nvSpPr>
            <xdr:spPr>
              <a:xfrm>
                <a:off x="73025" y="1775181"/>
                <a:ext cx="1666875" cy="266700"/>
              </a:xfrm>
              <a:prstGeom prst="roundRect">
                <a:avLst/>
              </a:prstGeom>
              <a:solidFill>
                <a:srgbClr val="7443A4">
                  <a:alpha val="60000"/>
                </a:srgbClr>
              </a:solidFill>
              <a:ln w="38100">
                <a:solidFill>
                  <a:srgbClr val="CDB8E2"/>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42" name="Rectangle: Rounded Corners 41">
                <a:hlinkClick xmlns:r="http://schemas.openxmlformats.org/officeDocument/2006/relationships" r:id="rId2"/>
                <a:extLst>
                  <a:ext uri="{FF2B5EF4-FFF2-40B4-BE49-F238E27FC236}">
                    <a16:creationId xmlns:a16="http://schemas.microsoft.com/office/drawing/2014/main" id="{F0FFB5B3-74D3-2E38-FCF4-A1AC1D027843}"/>
                  </a:ext>
                </a:extLst>
              </xdr:cNvPr>
              <xdr:cNvSpPr/>
            </xdr:nvSpPr>
            <xdr:spPr>
              <a:xfrm>
                <a:off x="73025" y="21053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43" name="Rectangle: Rounded Corners 42">
                <a:hlinkClick xmlns:r="http://schemas.openxmlformats.org/officeDocument/2006/relationships" r:id="rId3"/>
                <a:extLst>
                  <a:ext uri="{FF2B5EF4-FFF2-40B4-BE49-F238E27FC236}">
                    <a16:creationId xmlns:a16="http://schemas.microsoft.com/office/drawing/2014/main" id="{182CB3BA-B83C-63E0-D2CA-97E557E34883}"/>
                  </a:ext>
                </a:extLst>
              </xdr:cNvPr>
              <xdr:cNvSpPr/>
            </xdr:nvSpPr>
            <xdr:spPr>
              <a:xfrm>
                <a:off x="73025" y="2460978"/>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44" name="Rectangle: Rounded Corners 43">
                <a:hlinkClick xmlns:r="http://schemas.openxmlformats.org/officeDocument/2006/relationships" r:id="rId4"/>
                <a:extLst>
                  <a:ext uri="{FF2B5EF4-FFF2-40B4-BE49-F238E27FC236}">
                    <a16:creationId xmlns:a16="http://schemas.microsoft.com/office/drawing/2014/main" id="{BB701F18-E902-7C0E-7CAC-5C29B665DEB2}"/>
                  </a:ext>
                </a:extLst>
              </xdr:cNvPr>
              <xdr:cNvSpPr/>
            </xdr:nvSpPr>
            <xdr:spPr>
              <a:xfrm>
                <a:off x="76200" y="2794353"/>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45" name="Rectangle: Rounded Corners 44">
                <a:hlinkClick xmlns:r="http://schemas.openxmlformats.org/officeDocument/2006/relationships" r:id="rId5"/>
                <a:extLst>
                  <a:ext uri="{FF2B5EF4-FFF2-40B4-BE49-F238E27FC236}">
                    <a16:creationId xmlns:a16="http://schemas.microsoft.com/office/drawing/2014/main" id="{6380ED5B-7BC2-FB90-E26C-D5A93E1716EC}"/>
                  </a:ext>
                </a:extLst>
              </xdr:cNvPr>
              <xdr:cNvSpPr/>
            </xdr:nvSpPr>
            <xdr:spPr>
              <a:xfrm>
                <a:off x="76200" y="3127729"/>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46" name="Rectangle: Rounded Corners 45">
                <a:hlinkClick xmlns:r="http://schemas.openxmlformats.org/officeDocument/2006/relationships" r:id="rId6"/>
                <a:extLst>
                  <a:ext uri="{FF2B5EF4-FFF2-40B4-BE49-F238E27FC236}">
                    <a16:creationId xmlns:a16="http://schemas.microsoft.com/office/drawing/2014/main" id="{92067226-B8BC-C291-885E-89FC7B49A1EC}"/>
                  </a:ext>
                </a:extLst>
              </xdr:cNvPr>
              <xdr:cNvSpPr/>
            </xdr:nvSpPr>
            <xdr:spPr>
              <a:xfrm>
                <a:off x="66675" y="3470631"/>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47" name="Rectangle: Rounded Corners 46">
                <a:hlinkClick xmlns:r="http://schemas.openxmlformats.org/officeDocument/2006/relationships" r:id="rId7"/>
                <a:extLst>
                  <a:ext uri="{FF2B5EF4-FFF2-40B4-BE49-F238E27FC236}">
                    <a16:creationId xmlns:a16="http://schemas.microsoft.com/office/drawing/2014/main" id="{32BD9E9B-4224-C4B8-442E-B4CDBBA3E4A4}"/>
                  </a:ext>
                </a:extLst>
              </xdr:cNvPr>
              <xdr:cNvSpPr/>
            </xdr:nvSpPr>
            <xdr:spPr>
              <a:xfrm>
                <a:off x="66675" y="3804003"/>
                <a:ext cx="1666875" cy="27305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48" name="Rectangle: Rounded Corners 47">
                <a:hlinkClick xmlns:r="http://schemas.openxmlformats.org/officeDocument/2006/relationships" r:id="rId8"/>
                <a:extLst>
                  <a:ext uri="{FF2B5EF4-FFF2-40B4-BE49-F238E27FC236}">
                    <a16:creationId xmlns:a16="http://schemas.microsoft.com/office/drawing/2014/main" id="{167D3C1F-47C9-9A06-5995-39CAE81E8185}"/>
                  </a:ext>
                </a:extLst>
              </xdr:cNvPr>
              <xdr:cNvSpPr/>
            </xdr:nvSpPr>
            <xdr:spPr>
              <a:xfrm>
                <a:off x="66675" y="4153255"/>
                <a:ext cx="1666875" cy="26987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49" name="Rectangle: Rounded Corners 48">
                <a:hlinkClick xmlns:r="http://schemas.openxmlformats.org/officeDocument/2006/relationships" r:id="rId9"/>
                <a:extLst>
                  <a:ext uri="{FF2B5EF4-FFF2-40B4-BE49-F238E27FC236}">
                    <a16:creationId xmlns:a16="http://schemas.microsoft.com/office/drawing/2014/main" id="{E00A7CAF-80BB-C2CF-5A9A-9AD7FB30E039}"/>
                  </a:ext>
                </a:extLst>
              </xdr:cNvPr>
              <xdr:cNvSpPr/>
            </xdr:nvSpPr>
            <xdr:spPr>
              <a:xfrm>
                <a:off x="63500" y="449932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50" name="Rectangle: Rounded Corners 49">
                <a:hlinkClick xmlns:r="http://schemas.openxmlformats.org/officeDocument/2006/relationships" r:id="rId10"/>
                <a:extLst>
                  <a:ext uri="{FF2B5EF4-FFF2-40B4-BE49-F238E27FC236}">
                    <a16:creationId xmlns:a16="http://schemas.microsoft.com/office/drawing/2014/main" id="{0F1038D2-401C-05AE-84C6-6259A4A37C59}"/>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51" name="Rectangle: Rounded Corners 50">
                <a:hlinkClick xmlns:r="http://schemas.openxmlformats.org/officeDocument/2006/relationships" r:id="rId11"/>
                <a:extLst>
                  <a:ext uri="{FF2B5EF4-FFF2-40B4-BE49-F238E27FC236}">
                    <a16:creationId xmlns:a16="http://schemas.microsoft.com/office/drawing/2014/main" id="{4D43CAE1-85DC-97AE-747D-3C043365606A}"/>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53" name="Rectangle: Rounded Corners 52">
                <a:hlinkClick xmlns:r="http://schemas.openxmlformats.org/officeDocument/2006/relationships" r:id="rId12"/>
                <a:extLst>
                  <a:ext uri="{FF2B5EF4-FFF2-40B4-BE49-F238E27FC236}">
                    <a16:creationId xmlns:a16="http://schemas.microsoft.com/office/drawing/2014/main" id="{73F5CB9B-AA0D-59A5-CB5B-EF8CF7D93FCD}"/>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39" name="Rectangle: Rounded Corners 38">
              <a:hlinkClick xmlns:r="http://schemas.openxmlformats.org/officeDocument/2006/relationships" r:id="rId13"/>
              <a:extLst>
                <a:ext uri="{FF2B5EF4-FFF2-40B4-BE49-F238E27FC236}">
                  <a16:creationId xmlns:a16="http://schemas.microsoft.com/office/drawing/2014/main" id="{F638CAEA-1E2F-C39A-EDDE-D63F8620B4FA}"/>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24" name="Group 23">
            <a:extLst>
              <a:ext uri="{FF2B5EF4-FFF2-40B4-BE49-F238E27FC236}">
                <a16:creationId xmlns:a16="http://schemas.microsoft.com/office/drawing/2014/main" id="{5EB584BE-A7D7-1647-5CB8-C9727CB855F1}"/>
              </a:ext>
            </a:extLst>
          </xdr:cNvPr>
          <xdr:cNvGrpSpPr/>
        </xdr:nvGrpSpPr>
        <xdr:grpSpPr>
          <a:xfrm>
            <a:off x="101600" y="5797550"/>
            <a:ext cx="1651000" cy="1506413"/>
            <a:chOff x="76200" y="5797550"/>
            <a:chExt cx="1644613" cy="1506413"/>
          </a:xfrm>
        </xdr:grpSpPr>
        <xdr:grpSp>
          <xdr:nvGrpSpPr>
            <xdr:cNvPr id="25" name="Group 24">
              <a:extLst>
                <a:ext uri="{FF2B5EF4-FFF2-40B4-BE49-F238E27FC236}">
                  <a16:creationId xmlns:a16="http://schemas.microsoft.com/office/drawing/2014/main" id="{2FDDB5CF-AF44-1363-3030-061877C8BCB1}"/>
                </a:ext>
              </a:extLst>
            </xdr:cNvPr>
            <xdr:cNvGrpSpPr/>
          </xdr:nvGrpSpPr>
          <xdr:grpSpPr>
            <a:xfrm>
              <a:off x="187325" y="5867400"/>
              <a:ext cx="1300285" cy="1436563"/>
              <a:chOff x="111125" y="5972175"/>
              <a:chExt cx="1300285" cy="1436563"/>
            </a:xfrm>
          </xdr:grpSpPr>
          <xdr:grpSp>
            <xdr:nvGrpSpPr>
              <xdr:cNvPr id="27" name="Group 26">
                <a:extLst>
                  <a:ext uri="{FF2B5EF4-FFF2-40B4-BE49-F238E27FC236}">
                    <a16:creationId xmlns:a16="http://schemas.microsoft.com/office/drawing/2014/main" id="{8B33A88A-4DD6-97E4-649E-398AAD67EF93}"/>
                  </a:ext>
                </a:extLst>
              </xdr:cNvPr>
              <xdr:cNvGrpSpPr/>
            </xdr:nvGrpSpPr>
            <xdr:grpSpPr>
              <a:xfrm>
                <a:off x="180975" y="6257924"/>
                <a:ext cx="1230435" cy="1150814"/>
                <a:chOff x="215900" y="6188077"/>
                <a:chExt cx="1230435" cy="1157796"/>
              </a:xfrm>
            </xdr:grpSpPr>
            <xdr:sp macro="" textlink="">
              <xdr:nvSpPr>
                <xdr:cNvPr id="29" name="Rectangle: Rounded Corners 28">
                  <a:extLst>
                    <a:ext uri="{FF2B5EF4-FFF2-40B4-BE49-F238E27FC236}">
                      <a16:creationId xmlns:a16="http://schemas.microsoft.com/office/drawing/2014/main" id="{1C9FF258-286D-23B5-7575-C79C2EA141AC}"/>
                    </a:ext>
                  </a:extLst>
                </xdr:cNvPr>
                <xdr:cNvSpPr/>
              </xdr:nvSpPr>
              <xdr:spPr>
                <a:xfrm>
                  <a:off x="215900" y="6515100"/>
                  <a:ext cx="171450" cy="152400"/>
                </a:xfrm>
                <a:prstGeom prst="roundRect">
                  <a:avLst/>
                </a:prstGeom>
                <a:solidFill>
                  <a:srgbClr val="7443A4"/>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30" name="Group 29">
                  <a:extLst>
                    <a:ext uri="{FF2B5EF4-FFF2-40B4-BE49-F238E27FC236}">
                      <a16:creationId xmlns:a16="http://schemas.microsoft.com/office/drawing/2014/main" id="{E6B251CD-25C8-3B9E-5FD0-0029C4C6FEC9}"/>
                    </a:ext>
                  </a:extLst>
                </xdr:cNvPr>
                <xdr:cNvGrpSpPr/>
              </xdr:nvGrpSpPr>
              <xdr:grpSpPr>
                <a:xfrm>
                  <a:off x="219075" y="6188077"/>
                  <a:ext cx="1227260" cy="1157796"/>
                  <a:chOff x="215900" y="6188075"/>
                  <a:chExt cx="1230435" cy="1161297"/>
                </a:xfrm>
              </xdr:grpSpPr>
              <xdr:sp macro="" textlink="">
                <xdr:nvSpPr>
                  <xdr:cNvPr id="31" name="Rectangle: Rounded Corners 30">
                    <a:extLst>
                      <a:ext uri="{FF2B5EF4-FFF2-40B4-BE49-F238E27FC236}">
                        <a16:creationId xmlns:a16="http://schemas.microsoft.com/office/drawing/2014/main" id="{65D28382-098F-E0E3-C284-F11EE08919B6}"/>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32" name="Rectangle: Rounded Corners 31">
                    <a:extLst>
                      <a:ext uri="{FF2B5EF4-FFF2-40B4-BE49-F238E27FC236}">
                        <a16:creationId xmlns:a16="http://schemas.microsoft.com/office/drawing/2014/main" id="{4077F3BF-9239-B72C-B0CB-7118FBBFD41B}"/>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33" name="TextBox 32">
                    <a:extLst>
                      <a:ext uri="{FF2B5EF4-FFF2-40B4-BE49-F238E27FC236}">
                        <a16:creationId xmlns:a16="http://schemas.microsoft.com/office/drawing/2014/main" id="{510B147E-5F28-ACCD-D218-BEA898845ED1}"/>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34" name="TextBox 33">
                    <a:extLst>
                      <a:ext uri="{FF2B5EF4-FFF2-40B4-BE49-F238E27FC236}">
                        <a16:creationId xmlns:a16="http://schemas.microsoft.com/office/drawing/2014/main" id="{84FA95B7-F74B-068E-BA8D-D365C8AB6288}"/>
                      </a:ext>
                    </a:extLst>
                  </xdr:cNvPr>
                  <xdr:cNvSpPr txBox="1"/>
                </xdr:nvSpPr>
                <xdr:spPr>
                  <a:xfrm>
                    <a:off x="406400" y="6438900"/>
                    <a:ext cx="1030410" cy="4326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000" b="1"/>
                      <a:t>Preenchimento</a:t>
                    </a:r>
                    <a:r>
                      <a:rPr lang="pt-BR" sz="1000" b="1" baseline="0"/>
                      <a:t> </a:t>
                    </a:r>
                  </a:p>
                  <a:p>
                    <a:r>
                      <a:rPr lang="pt-BR" sz="900" b="1" baseline="0"/>
                      <a:t>(se aplicável)</a:t>
                    </a:r>
                    <a:endParaRPr lang="pt-BR" sz="900" b="1"/>
                  </a:p>
                </xdr:txBody>
              </xdr:sp>
              <xdr:sp macro="" textlink="">
                <xdr:nvSpPr>
                  <xdr:cNvPr id="35" name="TextBox 34">
                    <a:extLst>
                      <a:ext uri="{FF2B5EF4-FFF2-40B4-BE49-F238E27FC236}">
                        <a16:creationId xmlns:a16="http://schemas.microsoft.com/office/drawing/2014/main" id="{92D8978D-6714-FB4D-A175-99FD066DE9A2}"/>
                      </a:ext>
                    </a:extLst>
                  </xdr:cNvPr>
                  <xdr:cNvSpPr txBox="1"/>
                </xdr:nvSpPr>
                <xdr:spPr>
                  <a:xfrm>
                    <a:off x="415925" y="6835775"/>
                    <a:ext cx="1030410" cy="5135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000" b="1"/>
                      <a:t>Preenchimento</a:t>
                    </a:r>
                    <a:r>
                      <a:rPr lang="pt-BR" sz="1000" b="1" baseline="0"/>
                      <a:t> </a:t>
                    </a:r>
                  </a:p>
                  <a:p>
                    <a:r>
                      <a:rPr lang="pt-BR" sz="1000" b="1"/>
                      <a:t>Obrigatório</a:t>
                    </a:r>
                  </a:p>
                </xdr:txBody>
              </xdr:sp>
            </xdr:grpSp>
          </xdr:grpSp>
          <xdr:sp macro="" textlink="">
            <xdr:nvSpPr>
              <xdr:cNvPr id="28" name="TextBox 27">
                <a:extLst>
                  <a:ext uri="{FF2B5EF4-FFF2-40B4-BE49-F238E27FC236}">
                    <a16:creationId xmlns:a16="http://schemas.microsoft.com/office/drawing/2014/main" id="{0A4E2161-2028-28F1-F34D-331501D18AC9}"/>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26" name="Rectangle: Rounded Corners 25">
              <a:extLst>
                <a:ext uri="{FF2B5EF4-FFF2-40B4-BE49-F238E27FC236}">
                  <a16:creationId xmlns:a16="http://schemas.microsoft.com/office/drawing/2014/main" id="{03219711-7A66-88B0-EE2E-E73FE0BB4AE0}"/>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editAs="oneCell">
    <xdr:from>
      <xdr:col>3</xdr:col>
      <xdr:colOff>266700</xdr:colOff>
      <xdr:row>1</xdr:row>
      <xdr:rowOff>104775</xdr:rowOff>
    </xdr:from>
    <xdr:to>
      <xdr:col>3</xdr:col>
      <xdr:colOff>1721758</xdr:colOff>
      <xdr:row>1</xdr:row>
      <xdr:rowOff>678835</xdr:rowOff>
    </xdr:to>
    <xdr:pic>
      <xdr:nvPicPr>
        <xdr:cNvPr id="54" name="Imagem 1">
          <a:extLst>
            <a:ext uri="{FF2B5EF4-FFF2-40B4-BE49-F238E27FC236}">
              <a16:creationId xmlns:a16="http://schemas.microsoft.com/office/drawing/2014/main" id="{FD9DA127-28CC-4D8A-AED3-C2F5AFC39627}"/>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219325" y="285750"/>
          <a:ext cx="1455058" cy="574060"/>
        </a:xfrm>
        <a:prstGeom prst="rect">
          <a:avLst/>
        </a:prstGeom>
      </xdr:spPr>
    </xdr:pic>
    <xdr:clientData/>
  </xdr:twoCellAnchor>
  <xdr:twoCellAnchor>
    <xdr:from>
      <xdr:col>1</xdr:col>
      <xdr:colOff>38100</xdr:colOff>
      <xdr:row>0</xdr:row>
      <xdr:rowOff>44450</xdr:rowOff>
    </xdr:from>
    <xdr:to>
      <xdr:col>1</xdr:col>
      <xdr:colOff>1697038</xdr:colOff>
      <xdr:row>1</xdr:row>
      <xdr:rowOff>350838</xdr:rowOff>
    </xdr:to>
    <xdr:grpSp>
      <xdr:nvGrpSpPr>
        <xdr:cNvPr id="2" name="Group 1">
          <a:extLst>
            <a:ext uri="{FF2B5EF4-FFF2-40B4-BE49-F238E27FC236}">
              <a16:creationId xmlns:a16="http://schemas.microsoft.com/office/drawing/2014/main" id="{B00DE12F-B4EF-43E5-B639-EE413F0F32B0}"/>
            </a:ext>
          </a:extLst>
        </xdr:cNvPr>
        <xdr:cNvGrpSpPr/>
      </xdr:nvGrpSpPr>
      <xdr:grpSpPr>
        <a:xfrm>
          <a:off x="136878" y="44450"/>
          <a:ext cx="1658938" cy="482777"/>
          <a:chOff x="142875" y="79375"/>
          <a:chExt cx="1658938" cy="484188"/>
        </a:xfrm>
      </xdr:grpSpPr>
      <xdr:sp macro="" textlink="">
        <xdr:nvSpPr>
          <xdr:cNvPr id="3" name="Rectangle: Rounded Corners 2">
            <a:extLst>
              <a:ext uri="{FF2B5EF4-FFF2-40B4-BE49-F238E27FC236}">
                <a16:creationId xmlns:a16="http://schemas.microsoft.com/office/drawing/2014/main" id="{FC9C6DA4-12FF-7D6E-02F8-AD9CE02F5359}"/>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4" name="object 2">
            <a:extLst>
              <a:ext uri="{FF2B5EF4-FFF2-40B4-BE49-F238E27FC236}">
                <a16:creationId xmlns:a16="http://schemas.microsoft.com/office/drawing/2014/main" id="{5B660DBD-0EA9-82DD-1BE6-E41E00562694}"/>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5" name="Imagem 24">
            <a:extLst>
              <a:ext uri="{FF2B5EF4-FFF2-40B4-BE49-F238E27FC236}">
                <a16:creationId xmlns:a16="http://schemas.microsoft.com/office/drawing/2014/main" id="{49ACE822-468C-BFC9-FE6D-DF878BDDEBA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446715</xdr:rowOff>
    </xdr:from>
    <xdr:to>
      <xdr:col>1</xdr:col>
      <xdr:colOff>1692329</xdr:colOff>
      <xdr:row>27</xdr:row>
      <xdr:rowOff>160840</xdr:rowOff>
    </xdr:to>
    <xdr:grpSp>
      <xdr:nvGrpSpPr>
        <xdr:cNvPr id="3" name="Group 2">
          <a:extLst>
            <a:ext uri="{FF2B5EF4-FFF2-40B4-BE49-F238E27FC236}">
              <a16:creationId xmlns:a16="http://schemas.microsoft.com/office/drawing/2014/main" id="{FF76C893-5101-4246-A07A-E4B9FA9DF7EF}"/>
            </a:ext>
          </a:extLst>
        </xdr:cNvPr>
        <xdr:cNvGrpSpPr/>
      </xdr:nvGrpSpPr>
      <xdr:grpSpPr>
        <a:xfrm>
          <a:off x="98778" y="630159"/>
          <a:ext cx="1692329" cy="6706181"/>
          <a:chOff x="95250" y="623990"/>
          <a:chExt cx="1692329" cy="6649935"/>
        </a:xfrm>
      </xdr:grpSpPr>
      <xdr:grpSp>
        <xdr:nvGrpSpPr>
          <xdr:cNvPr id="17" name="Group 16">
            <a:extLst>
              <a:ext uri="{FF2B5EF4-FFF2-40B4-BE49-F238E27FC236}">
                <a16:creationId xmlns:a16="http://schemas.microsoft.com/office/drawing/2014/main" id="{D6543E08-BC08-E5CC-BC47-CB25A672834F}"/>
              </a:ext>
            </a:extLst>
          </xdr:cNvPr>
          <xdr:cNvGrpSpPr/>
        </xdr:nvGrpSpPr>
        <xdr:grpSpPr>
          <a:xfrm>
            <a:off x="95250" y="623990"/>
            <a:ext cx="1692329" cy="4983067"/>
            <a:chOff x="95250" y="106679"/>
            <a:chExt cx="1692329" cy="4989008"/>
          </a:xfrm>
        </xdr:grpSpPr>
        <xdr:grpSp>
          <xdr:nvGrpSpPr>
            <xdr:cNvPr id="19" name="Group 18">
              <a:extLst>
                <a:ext uri="{FF2B5EF4-FFF2-40B4-BE49-F238E27FC236}">
                  <a16:creationId xmlns:a16="http://schemas.microsoft.com/office/drawing/2014/main" id="{FD9C2D21-97D2-5C39-46A7-6F126073057B}"/>
                </a:ext>
              </a:extLst>
            </xdr:cNvPr>
            <xdr:cNvGrpSpPr/>
          </xdr:nvGrpSpPr>
          <xdr:grpSpPr>
            <a:xfrm>
              <a:off x="95250" y="459434"/>
              <a:ext cx="1692275" cy="4636253"/>
              <a:chOff x="47625" y="1441807"/>
              <a:chExt cx="1695450" cy="4343399"/>
            </a:xfrm>
          </xdr:grpSpPr>
          <xdr:sp macro="" textlink="">
            <xdr:nvSpPr>
              <xdr:cNvPr id="21" name="Rectangle: Rounded Corners 20">
                <a:hlinkClick xmlns:r="http://schemas.openxmlformats.org/officeDocument/2006/relationships" r:id="rId1"/>
                <a:extLst>
                  <a:ext uri="{FF2B5EF4-FFF2-40B4-BE49-F238E27FC236}">
                    <a16:creationId xmlns:a16="http://schemas.microsoft.com/office/drawing/2014/main" id="{4A9882B5-8A35-063D-4F87-9ECE5ED121B7}"/>
                  </a:ext>
                </a:extLst>
              </xdr:cNvPr>
              <xdr:cNvSpPr/>
            </xdr:nvSpPr>
            <xdr:spPr>
              <a:xfrm>
                <a:off x="76200" y="144180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22" name="Rectangle: Rounded Corners 21">
                <a:hlinkClick xmlns:r="http://schemas.openxmlformats.org/officeDocument/2006/relationships" r:id="rId2"/>
                <a:extLst>
                  <a:ext uri="{FF2B5EF4-FFF2-40B4-BE49-F238E27FC236}">
                    <a16:creationId xmlns:a16="http://schemas.microsoft.com/office/drawing/2014/main" id="{A027E31D-22F2-CC6B-A818-42F80CB831B2}"/>
                  </a:ext>
                </a:extLst>
              </xdr:cNvPr>
              <xdr:cNvSpPr/>
            </xdr:nvSpPr>
            <xdr:spPr>
              <a:xfrm>
                <a:off x="73025" y="17751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23" name="Rectangle: Rounded Corners 22">
                <a:extLst>
                  <a:ext uri="{FF2B5EF4-FFF2-40B4-BE49-F238E27FC236}">
                    <a16:creationId xmlns:a16="http://schemas.microsoft.com/office/drawing/2014/main" id="{11F91380-1E6B-A475-C10D-C23C2D5D8A02}"/>
                  </a:ext>
                </a:extLst>
              </xdr:cNvPr>
              <xdr:cNvSpPr/>
            </xdr:nvSpPr>
            <xdr:spPr>
              <a:xfrm>
                <a:off x="73025" y="2105381"/>
                <a:ext cx="1666875" cy="266700"/>
              </a:xfrm>
              <a:prstGeom prst="roundRect">
                <a:avLst/>
              </a:prstGeom>
              <a:solidFill>
                <a:srgbClr val="7443A4">
                  <a:alpha val="60000"/>
                </a:srgbClr>
              </a:solidFill>
              <a:ln w="38100">
                <a:solidFill>
                  <a:srgbClr val="CDB8E2"/>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24" name="Rectangle: Rounded Corners 23">
                <a:hlinkClick xmlns:r="http://schemas.openxmlformats.org/officeDocument/2006/relationships" r:id="rId3"/>
                <a:extLst>
                  <a:ext uri="{FF2B5EF4-FFF2-40B4-BE49-F238E27FC236}">
                    <a16:creationId xmlns:a16="http://schemas.microsoft.com/office/drawing/2014/main" id="{99D0ACCD-5741-460D-9766-92ECE68EB8E8}"/>
                  </a:ext>
                </a:extLst>
              </xdr:cNvPr>
              <xdr:cNvSpPr/>
            </xdr:nvSpPr>
            <xdr:spPr>
              <a:xfrm>
                <a:off x="73025" y="2460978"/>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25" name="Rectangle: Rounded Corners 24">
                <a:hlinkClick xmlns:r="http://schemas.openxmlformats.org/officeDocument/2006/relationships" r:id="rId4"/>
                <a:extLst>
                  <a:ext uri="{FF2B5EF4-FFF2-40B4-BE49-F238E27FC236}">
                    <a16:creationId xmlns:a16="http://schemas.microsoft.com/office/drawing/2014/main" id="{7B77BB89-D4C7-2948-3DEE-8FDF588C37A8}"/>
                  </a:ext>
                </a:extLst>
              </xdr:cNvPr>
              <xdr:cNvSpPr/>
            </xdr:nvSpPr>
            <xdr:spPr>
              <a:xfrm>
                <a:off x="76200" y="2794353"/>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26" name="Rectangle: Rounded Corners 25">
                <a:hlinkClick xmlns:r="http://schemas.openxmlformats.org/officeDocument/2006/relationships" r:id="rId5"/>
                <a:extLst>
                  <a:ext uri="{FF2B5EF4-FFF2-40B4-BE49-F238E27FC236}">
                    <a16:creationId xmlns:a16="http://schemas.microsoft.com/office/drawing/2014/main" id="{8B092466-E673-CDA3-B887-80F9992D49F6}"/>
                  </a:ext>
                </a:extLst>
              </xdr:cNvPr>
              <xdr:cNvSpPr/>
            </xdr:nvSpPr>
            <xdr:spPr>
              <a:xfrm>
                <a:off x="76200" y="3127729"/>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27" name="Rectangle: Rounded Corners 26">
                <a:hlinkClick xmlns:r="http://schemas.openxmlformats.org/officeDocument/2006/relationships" r:id="rId6"/>
                <a:extLst>
                  <a:ext uri="{FF2B5EF4-FFF2-40B4-BE49-F238E27FC236}">
                    <a16:creationId xmlns:a16="http://schemas.microsoft.com/office/drawing/2014/main" id="{A187707A-DB6F-3206-5883-0E9F49465495}"/>
                  </a:ext>
                </a:extLst>
              </xdr:cNvPr>
              <xdr:cNvSpPr/>
            </xdr:nvSpPr>
            <xdr:spPr>
              <a:xfrm>
                <a:off x="66675" y="3470631"/>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28" name="Rectangle: Rounded Corners 27">
                <a:hlinkClick xmlns:r="http://schemas.openxmlformats.org/officeDocument/2006/relationships" r:id="rId7"/>
                <a:extLst>
                  <a:ext uri="{FF2B5EF4-FFF2-40B4-BE49-F238E27FC236}">
                    <a16:creationId xmlns:a16="http://schemas.microsoft.com/office/drawing/2014/main" id="{E2A47C5F-1FBC-A926-BA2C-AA4454303BF8}"/>
                  </a:ext>
                </a:extLst>
              </xdr:cNvPr>
              <xdr:cNvSpPr/>
            </xdr:nvSpPr>
            <xdr:spPr>
              <a:xfrm>
                <a:off x="66675" y="3804003"/>
                <a:ext cx="1666875" cy="27305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29" name="Rectangle: Rounded Corners 28">
                <a:hlinkClick xmlns:r="http://schemas.openxmlformats.org/officeDocument/2006/relationships" r:id="rId8"/>
                <a:extLst>
                  <a:ext uri="{FF2B5EF4-FFF2-40B4-BE49-F238E27FC236}">
                    <a16:creationId xmlns:a16="http://schemas.microsoft.com/office/drawing/2014/main" id="{E801A154-7EBD-FF20-442C-1E23B70D630C}"/>
                  </a:ext>
                </a:extLst>
              </xdr:cNvPr>
              <xdr:cNvSpPr/>
            </xdr:nvSpPr>
            <xdr:spPr>
              <a:xfrm>
                <a:off x="66675" y="4153255"/>
                <a:ext cx="1666875" cy="26987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30" name="Rectangle: Rounded Corners 29">
                <a:hlinkClick xmlns:r="http://schemas.openxmlformats.org/officeDocument/2006/relationships" r:id="rId9"/>
                <a:extLst>
                  <a:ext uri="{FF2B5EF4-FFF2-40B4-BE49-F238E27FC236}">
                    <a16:creationId xmlns:a16="http://schemas.microsoft.com/office/drawing/2014/main" id="{8CDCDCBF-9DB3-FC0F-278C-151D467E5EA0}"/>
                  </a:ext>
                </a:extLst>
              </xdr:cNvPr>
              <xdr:cNvSpPr/>
            </xdr:nvSpPr>
            <xdr:spPr>
              <a:xfrm>
                <a:off x="63500" y="449932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31" name="Rectangle: Rounded Corners 30">
                <a:hlinkClick xmlns:r="http://schemas.openxmlformats.org/officeDocument/2006/relationships" r:id="rId10"/>
                <a:extLst>
                  <a:ext uri="{FF2B5EF4-FFF2-40B4-BE49-F238E27FC236}">
                    <a16:creationId xmlns:a16="http://schemas.microsoft.com/office/drawing/2014/main" id="{0DCA223C-4979-AEEC-6603-954759FD5445}"/>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32" name="Rectangle: Rounded Corners 31">
                <a:hlinkClick xmlns:r="http://schemas.openxmlformats.org/officeDocument/2006/relationships" r:id="rId11"/>
                <a:extLst>
                  <a:ext uri="{FF2B5EF4-FFF2-40B4-BE49-F238E27FC236}">
                    <a16:creationId xmlns:a16="http://schemas.microsoft.com/office/drawing/2014/main" id="{D2B39A2D-99B9-EB66-CE09-92F1E922B85C}"/>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5E5245BB-AC0D-DE23-4D86-9AB6B25A94D3}"/>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20" name="Rectangle: Rounded Corners 19">
              <a:hlinkClick xmlns:r="http://schemas.openxmlformats.org/officeDocument/2006/relationships" r:id="rId13"/>
              <a:extLst>
                <a:ext uri="{FF2B5EF4-FFF2-40B4-BE49-F238E27FC236}">
                  <a16:creationId xmlns:a16="http://schemas.microsoft.com/office/drawing/2014/main" id="{C0239F34-6506-BB48-FAA6-BFBBD7D31B7F}"/>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5" name="Group 4">
            <a:extLst>
              <a:ext uri="{FF2B5EF4-FFF2-40B4-BE49-F238E27FC236}">
                <a16:creationId xmlns:a16="http://schemas.microsoft.com/office/drawing/2014/main" id="{0B67CACC-9686-61C5-1B1F-0DE94F62A2B8}"/>
              </a:ext>
            </a:extLst>
          </xdr:cNvPr>
          <xdr:cNvGrpSpPr/>
        </xdr:nvGrpSpPr>
        <xdr:grpSpPr>
          <a:xfrm>
            <a:off x="101600" y="5797550"/>
            <a:ext cx="1651000" cy="1476375"/>
            <a:chOff x="76200" y="5797550"/>
            <a:chExt cx="1644613" cy="1476375"/>
          </a:xfrm>
        </xdr:grpSpPr>
        <xdr:grpSp>
          <xdr:nvGrpSpPr>
            <xdr:cNvPr id="6" name="Group 5">
              <a:extLst>
                <a:ext uri="{FF2B5EF4-FFF2-40B4-BE49-F238E27FC236}">
                  <a16:creationId xmlns:a16="http://schemas.microsoft.com/office/drawing/2014/main" id="{44CB9AF0-EFA7-45D0-3311-8B7F37074039}"/>
                </a:ext>
              </a:extLst>
            </xdr:cNvPr>
            <xdr:cNvGrpSpPr/>
          </xdr:nvGrpSpPr>
          <xdr:grpSpPr>
            <a:xfrm>
              <a:off x="187325" y="5867400"/>
              <a:ext cx="1300285" cy="1332467"/>
              <a:chOff x="111125" y="5972175"/>
              <a:chExt cx="1300285" cy="1332467"/>
            </a:xfrm>
          </xdr:grpSpPr>
          <xdr:grpSp>
            <xdr:nvGrpSpPr>
              <xdr:cNvPr id="8" name="Group 7">
                <a:extLst>
                  <a:ext uri="{FF2B5EF4-FFF2-40B4-BE49-F238E27FC236}">
                    <a16:creationId xmlns:a16="http://schemas.microsoft.com/office/drawing/2014/main" id="{2E294FCE-6A92-7E45-E1BB-BE98461F741B}"/>
                  </a:ext>
                </a:extLst>
              </xdr:cNvPr>
              <xdr:cNvGrpSpPr/>
            </xdr:nvGrpSpPr>
            <xdr:grpSpPr>
              <a:xfrm>
                <a:off x="180975" y="6257925"/>
                <a:ext cx="1230435" cy="1046717"/>
                <a:chOff x="215900" y="6188075"/>
                <a:chExt cx="1230435" cy="1053067"/>
              </a:xfrm>
            </xdr:grpSpPr>
            <xdr:sp macro="" textlink="">
              <xdr:nvSpPr>
                <xdr:cNvPr id="10" name="Rectangle: Rounded Corners 9">
                  <a:extLst>
                    <a:ext uri="{FF2B5EF4-FFF2-40B4-BE49-F238E27FC236}">
                      <a16:creationId xmlns:a16="http://schemas.microsoft.com/office/drawing/2014/main" id="{8D419BE6-1F57-FF2C-85C0-837F83C46CF5}"/>
                    </a:ext>
                  </a:extLst>
                </xdr:cNvPr>
                <xdr:cNvSpPr/>
              </xdr:nvSpPr>
              <xdr:spPr>
                <a:xfrm>
                  <a:off x="215900" y="6515100"/>
                  <a:ext cx="171450" cy="1524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11" name="Group 10">
                  <a:extLst>
                    <a:ext uri="{FF2B5EF4-FFF2-40B4-BE49-F238E27FC236}">
                      <a16:creationId xmlns:a16="http://schemas.microsoft.com/office/drawing/2014/main" id="{89C42BCF-5BF4-369A-9031-6FBA8C596C82}"/>
                    </a:ext>
                  </a:extLst>
                </xdr:cNvPr>
                <xdr:cNvGrpSpPr/>
              </xdr:nvGrpSpPr>
              <xdr:grpSpPr>
                <a:xfrm>
                  <a:off x="219075" y="6188075"/>
                  <a:ext cx="1227260" cy="1049892"/>
                  <a:chOff x="215900" y="6188075"/>
                  <a:chExt cx="1230435" cy="1053067"/>
                </a:xfrm>
              </xdr:grpSpPr>
              <xdr:sp macro="" textlink="">
                <xdr:nvSpPr>
                  <xdr:cNvPr id="12" name="Rectangle: Rounded Corners 11">
                    <a:extLst>
                      <a:ext uri="{FF2B5EF4-FFF2-40B4-BE49-F238E27FC236}">
                        <a16:creationId xmlns:a16="http://schemas.microsoft.com/office/drawing/2014/main" id="{DB691B81-DC9D-E133-B49B-7977CFF5AFCA}"/>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3" name="Rectangle: Rounded Corners 12">
                    <a:extLst>
                      <a:ext uri="{FF2B5EF4-FFF2-40B4-BE49-F238E27FC236}">
                        <a16:creationId xmlns:a16="http://schemas.microsoft.com/office/drawing/2014/main" id="{FCFBD4B6-A38F-9F79-0817-CDF1CF922DED}"/>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4" name="TextBox 13">
                    <a:extLst>
                      <a:ext uri="{FF2B5EF4-FFF2-40B4-BE49-F238E27FC236}">
                        <a16:creationId xmlns:a16="http://schemas.microsoft.com/office/drawing/2014/main" id="{348F01BC-2724-A2C8-876B-22DE2FFE3B0C}"/>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15" name="TextBox 14">
                    <a:extLst>
                      <a:ext uri="{FF2B5EF4-FFF2-40B4-BE49-F238E27FC236}">
                        <a16:creationId xmlns:a16="http://schemas.microsoft.com/office/drawing/2014/main" id="{53145606-C216-3794-3B81-8CF4BB7C4137}"/>
                      </a:ext>
                    </a:extLst>
                  </xdr:cNvPr>
                  <xdr:cNvSpPr txBox="1"/>
                </xdr:nvSpPr>
                <xdr:spPr>
                  <a:xfrm>
                    <a:off x="406400" y="6438900"/>
                    <a:ext cx="1030410" cy="3897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900" b="1" baseline="0"/>
                      <a:t>(se aplicável)</a:t>
                    </a:r>
                    <a:endParaRPr lang="pt-BR" sz="900" b="1"/>
                  </a:p>
                </xdr:txBody>
              </xdr:sp>
              <xdr:sp macro="" textlink="">
                <xdr:nvSpPr>
                  <xdr:cNvPr id="16" name="TextBox 15">
                    <a:extLst>
                      <a:ext uri="{FF2B5EF4-FFF2-40B4-BE49-F238E27FC236}">
                        <a16:creationId xmlns:a16="http://schemas.microsoft.com/office/drawing/2014/main" id="{982C9243-F9DF-8AB4-7870-EF18F64D69F7}"/>
                      </a:ext>
                    </a:extLst>
                  </xdr:cNvPr>
                  <xdr:cNvSpPr txBox="1"/>
                </xdr:nvSpPr>
                <xdr:spPr>
                  <a:xfrm>
                    <a:off x="415925" y="6835775"/>
                    <a:ext cx="1030410"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1000" b="1"/>
                      <a:t>Obrigatório</a:t>
                    </a:r>
                  </a:p>
                </xdr:txBody>
              </xdr:sp>
            </xdr:grpSp>
          </xdr:grpSp>
          <xdr:sp macro="" textlink="">
            <xdr:nvSpPr>
              <xdr:cNvPr id="9" name="TextBox 8">
                <a:extLst>
                  <a:ext uri="{FF2B5EF4-FFF2-40B4-BE49-F238E27FC236}">
                    <a16:creationId xmlns:a16="http://schemas.microsoft.com/office/drawing/2014/main" id="{1C664DDC-5A6D-E92A-761E-1A6F9DBFAE70}"/>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7" name="Rectangle: Rounded Corners 6">
              <a:extLst>
                <a:ext uri="{FF2B5EF4-FFF2-40B4-BE49-F238E27FC236}">
                  <a16:creationId xmlns:a16="http://schemas.microsoft.com/office/drawing/2014/main" id="{3ABF41E6-83D5-C043-A2C6-7B156F546B85}"/>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editAs="oneCell">
    <xdr:from>
      <xdr:col>3</xdr:col>
      <xdr:colOff>390525</xdr:colOff>
      <xdr:row>1</xdr:row>
      <xdr:rowOff>76200</xdr:rowOff>
    </xdr:from>
    <xdr:to>
      <xdr:col>3</xdr:col>
      <xdr:colOff>1845583</xdr:colOff>
      <xdr:row>1</xdr:row>
      <xdr:rowOff>656610</xdr:rowOff>
    </xdr:to>
    <xdr:pic>
      <xdr:nvPicPr>
        <xdr:cNvPr id="35" name="Imagem 1">
          <a:extLst>
            <a:ext uri="{FF2B5EF4-FFF2-40B4-BE49-F238E27FC236}">
              <a16:creationId xmlns:a16="http://schemas.microsoft.com/office/drawing/2014/main" id="{D95EB0FB-91E6-4394-8A29-70CB4F011EA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343150" y="257175"/>
          <a:ext cx="1455058" cy="580410"/>
        </a:xfrm>
        <a:prstGeom prst="rect">
          <a:avLst/>
        </a:prstGeom>
      </xdr:spPr>
    </xdr:pic>
    <xdr:clientData/>
  </xdr:twoCellAnchor>
  <xdr:twoCellAnchor>
    <xdr:from>
      <xdr:col>1</xdr:col>
      <xdr:colOff>44450</xdr:colOff>
      <xdr:row>0</xdr:row>
      <xdr:rowOff>50800</xdr:rowOff>
    </xdr:from>
    <xdr:to>
      <xdr:col>1</xdr:col>
      <xdr:colOff>1703388</xdr:colOff>
      <xdr:row>1</xdr:row>
      <xdr:rowOff>350838</xdr:rowOff>
    </xdr:to>
    <xdr:grpSp>
      <xdr:nvGrpSpPr>
        <xdr:cNvPr id="2" name="Group 1">
          <a:extLst>
            <a:ext uri="{FF2B5EF4-FFF2-40B4-BE49-F238E27FC236}">
              <a16:creationId xmlns:a16="http://schemas.microsoft.com/office/drawing/2014/main" id="{B508EE41-4CE3-45DE-9BE3-489A06E4B9E4}"/>
            </a:ext>
          </a:extLst>
        </xdr:cNvPr>
        <xdr:cNvGrpSpPr/>
      </xdr:nvGrpSpPr>
      <xdr:grpSpPr>
        <a:xfrm>
          <a:off x="143228" y="50800"/>
          <a:ext cx="1658938" cy="483482"/>
          <a:chOff x="142875" y="79375"/>
          <a:chExt cx="1658938" cy="484188"/>
        </a:xfrm>
      </xdr:grpSpPr>
      <xdr:sp macro="" textlink="">
        <xdr:nvSpPr>
          <xdr:cNvPr id="36" name="Rectangle: Rounded Corners 35">
            <a:extLst>
              <a:ext uri="{FF2B5EF4-FFF2-40B4-BE49-F238E27FC236}">
                <a16:creationId xmlns:a16="http://schemas.microsoft.com/office/drawing/2014/main" id="{D616905C-A267-285E-29AF-6EA6BC3AA15E}"/>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37" name="object 2">
            <a:extLst>
              <a:ext uri="{FF2B5EF4-FFF2-40B4-BE49-F238E27FC236}">
                <a16:creationId xmlns:a16="http://schemas.microsoft.com/office/drawing/2014/main" id="{FE35AB0A-CB4E-DA15-5BE4-14CEEBDA93CC}"/>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38" name="Imagem 24">
            <a:extLst>
              <a:ext uri="{FF2B5EF4-FFF2-40B4-BE49-F238E27FC236}">
                <a16:creationId xmlns:a16="http://schemas.microsoft.com/office/drawing/2014/main" id="{46FC9138-8C49-F75F-A01F-8A718DACB903}"/>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399936</xdr:rowOff>
    </xdr:from>
    <xdr:to>
      <xdr:col>1</xdr:col>
      <xdr:colOff>1692329</xdr:colOff>
      <xdr:row>24</xdr:row>
      <xdr:rowOff>173876</xdr:rowOff>
    </xdr:to>
    <xdr:grpSp>
      <xdr:nvGrpSpPr>
        <xdr:cNvPr id="3" name="Group 2">
          <a:extLst>
            <a:ext uri="{FF2B5EF4-FFF2-40B4-BE49-F238E27FC236}">
              <a16:creationId xmlns:a16="http://schemas.microsoft.com/office/drawing/2014/main" id="{07260E3B-18B7-4BB9-AA0F-8EBDEEF7764B}"/>
            </a:ext>
          </a:extLst>
        </xdr:cNvPr>
        <xdr:cNvGrpSpPr/>
      </xdr:nvGrpSpPr>
      <xdr:grpSpPr>
        <a:xfrm>
          <a:off x="98778" y="583380"/>
          <a:ext cx="1692329" cy="5996940"/>
          <a:chOff x="95250" y="623990"/>
          <a:chExt cx="1692329" cy="6649935"/>
        </a:xfrm>
      </xdr:grpSpPr>
      <xdr:grpSp>
        <xdr:nvGrpSpPr>
          <xdr:cNvPr id="17" name="Group 16">
            <a:extLst>
              <a:ext uri="{FF2B5EF4-FFF2-40B4-BE49-F238E27FC236}">
                <a16:creationId xmlns:a16="http://schemas.microsoft.com/office/drawing/2014/main" id="{BD50C7AA-17C8-515D-63AA-1BFBFF9D1CF8}"/>
              </a:ext>
            </a:extLst>
          </xdr:cNvPr>
          <xdr:cNvGrpSpPr/>
        </xdr:nvGrpSpPr>
        <xdr:grpSpPr>
          <a:xfrm>
            <a:off x="95250" y="623990"/>
            <a:ext cx="1692329" cy="4983067"/>
            <a:chOff x="95250" y="106679"/>
            <a:chExt cx="1692329" cy="4989008"/>
          </a:xfrm>
        </xdr:grpSpPr>
        <xdr:grpSp>
          <xdr:nvGrpSpPr>
            <xdr:cNvPr id="19" name="Group 18">
              <a:extLst>
                <a:ext uri="{FF2B5EF4-FFF2-40B4-BE49-F238E27FC236}">
                  <a16:creationId xmlns:a16="http://schemas.microsoft.com/office/drawing/2014/main" id="{4C3DD819-4305-30ED-A0F2-A33C27026A9A}"/>
                </a:ext>
              </a:extLst>
            </xdr:cNvPr>
            <xdr:cNvGrpSpPr/>
          </xdr:nvGrpSpPr>
          <xdr:grpSpPr>
            <a:xfrm>
              <a:off x="95250" y="459434"/>
              <a:ext cx="1692275" cy="4636253"/>
              <a:chOff x="47625" y="1441807"/>
              <a:chExt cx="1695450" cy="4343399"/>
            </a:xfrm>
          </xdr:grpSpPr>
          <xdr:sp macro="" textlink="">
            <xdr:nvSpPr>
              <xdr:cNvPr id="21" name="Rectangle: Rounded Corners 20">
                <a:hlinkClick xmlns:r="http://schemas.openxmlformats.org/officeDocument/2006/relationships" r:id="rId1"/>
                <a:extLst>
                  <a:ext uri="{FF2B5EF4-FFF2-40B4-BE49-F238E27FC236}">
                    <a16:creationId xmlns:a16="http://schemas.microsoft.com/office/drawing/2014/main" id="{951E5EF0-F6DA-BEF3-1BE9-BD7BD8B40DDF}"/>
                  </a:ext>
                </a:extLst>
              </xdr:cNvPr>
              <xdr:cNvSpPr/>
            </xdr:nvSpPr>
            <xdr:spPr>
              <a:xfrm>
                <a:off x="76200" y="144180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22" name="Rectangle: Rounded Corners 21">
                <a:hlinkClick xmlns:r="http://schemas.openxmlformats.org/officeDocument/2006/relationships" r:id="rId2"/>
                <a:extLst>
                  <a:ext uri="{FF2B5EF4-FFF2-40B4-BE49-F238E27FC236}">
                    <a16:creationId xmlns:a16="http://schemas.microsoft.com/office/drawing/2014/main" id="{A743B50E-0708-2D7D-2904-9235D86959EF}"/>
                  </a:ext>
                </a:extLst>
              </xdr:cNvPr>
              <xdr:cNvSpPr/>
            </xdr:nvSpPr>
            <xdr:spPr>
              <a:xfrm>
                <a:off x="73025" y="17751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23" name="Rectangle: Rounded Corners 22">
                <a:hlinkClick xmlns:r="http://schemas.openxmlformats.org/officeDocument/2006/relationships" r:id="rId3"/>
                <a:extLst>
                  <a:ext uri="{FF2B5EF4-FFF2-40B4-BE49-F238E27FC236}">
                    <a16:creationId xmlns:a16="http://schemas.microsoft.com/office/drawing/2014/main" id="{AF5B8491-E8EB-5797-89DF-B7141EDAE46B}"/>
                  </a:ext>
                </a:extLst>
              </xdr:cNvPr>
              <xdr:cNvSpPr/>
            </xdr:nvSpPr>
            <xdr:spPr>
              <a:xfrm>
                <a:off x="73025" y="21053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24" name="Rectangle: Rounded Corners 23">
                <a:extLst>
                  <a:ext uri="{FF2B5EF4-FFF2-40B4-BE49-F238E27FC236}">
                    <a16:creationId xmlns:a16="http://schemas.microsoft.com/office/drawing/2014/main" id="{EF1ED1A1-55F5-7D16-189C-4125EB780A16}"/>
                  </a:ext>
                </a:extLst>
              </xdr:cNvPr>
              <xdr:cNvSpPr/>
            </xdr:nvSpPr>
            <xdr:spPr>
              <a:xfrm>
                <a:off x="73025" y="2460978"/>
                <a:ext cx="1666875" cy="263525"/>
              </a:xfrm>
              <a:prstGeom prst="roundRect">
                <a:avLst/>
              </a:prstGeom>
              <a:solidFill>
                <a:srgbClr val="7443A4">
                  <a:alpha val="60000"/>
                </a:srgbClr>
              </a:solidFill>
              <a:ln w="38100">
                <a:solidFill>
                  <a:srgbClr val="CDB8E2"/>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25" name="Rectangle: Rounded Corners 24">
                <a:hlinkClick xmlns:r="http://schemas.openxmlformats.org/officeDocument/2006/relationships" r:id="rId4"/>
                <a:extLst>
                  <a:ext uri="{FF2B5EF4-FFF2-40B4-BE49-F238E27FC236}">
                    <a16:creationId xmlns:a16="http://schemas.microsoft.com/office/drawing/2014/main" id="{82D3F02F-9220-3366-92F5-C9367A537702}"/>
                  </a:ext>
                </a:extLst>
              </xdr:cNvPr>
              <xdr:cNvSpPr/>
            </xdr:nvSpPr>
            <xdr:spPr>
              <a:xfrm>
                <a:off x="76200" y="2794353"/>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26" name="Rectangle: Rounded Corners 25">
                <a:hlinkClick xmlns:r="http://schemas.openxmlformats.org/officeDocument/2006/relationships" r:id="rId5"/>
                <a:extLst>
                  <a:ext uri="{FF2B5EF4-FFF2-40B4-BE49-F238E27FC236}">
                    <a16:creationId xmlns:a16="http://schemas.microsoft.com/office/drawing/2014/main" id="{D254D8D4-D980-5532-74B0-4F431EA371EC}"/>
                  </a:ext>
                </a:extLst>
              </xdr:cNvPr>
              <xdr:cNvSpPr/>
            </xdr:nvSpPr>
            <xdr:spPr>
              <a:xfrm>
                <a:off x="76200" y="3127729"/>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27" name="Rectangle: Rounded Corners 26">
                <a:hlinkClick xmlns:r="http://schemas.openxmlformats.org/officeDocument/2006/relationships" r:id="rId6"/>
                <a:extLst>
                  <a:ext uri="{FF2B5EF4-FFF2-40B4-BE49-F238E27FC236}">
                    <a16:creationId xmlns:a16="http://schemas.microsoft.com/office/drawing/2014/main" id="{2EBCF29D-A539-250B-BB6F-D571C24DB865}"/>
                  </a:ext>
                </a:extLst>
              </xdr:cNvPr>
              <xdr:cNvSpPr/>
            </xdr:nvSpPr>
            <xdr:spPr>
              <a:xfrm>
                <a:off x="66675" y="3470631"/>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28" name="Rectangle: Rounded Corners 27">
                <a:hlinkClick xmlns:r="http://schemas.openxmlformats.org/officeDocument/2006/relationships" r:id="rId7"/>
                <a:extLst>
                  <a:ext uri="{FF2B5EF4-FFF2-40B4-BE49-F238E27FC236}">
                    <a16:creationId xmlns:a16="http://schemas.microsoft.com/office/drawing/2014/main" id="{E033BE7F-8C1F-9837-0E6D-72D5FDBE9CC6}"/>
                  </a:ext>
                </a:extLst>
              </xdr:cNvPr>
              <xdr:cNvSpPr/>
            </xdr:nvSpPr>
            <xdr:spPr>
              <a:xfrm>
                <a:off x="66675" y="3804003"/>
                <a:ext cx="1666875" cy="27305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29" name="Rectangle: Rounded Corners 28">
                <a:hlinkClick xmlns:r="http://schemas.openxmlformats.org/officeDocument/2006/relationships" r:id="rId8"/>
                <a:extLst>
                  <a:ext uri="{FF2B5EF4-FFF2-40B4-BE49-F238E27FC236}">
                    <a16:creationId xmlns:a16="http://schemas.microsoft.com/office/drawing/2014/main" id="{F4A1C603-C687-DCE7-656C-8514B4F35C4C}"/>
                  </a:ext>
                </a:extLst>
              </xdr:cNvPr>
              <xdr:cNvSpPr/>
            </xdr:nvSpPr>
            <xdr:spPr>
              <a:xfrm>
                <a:off x="66675" y="4153255"/>
                <a:ext cx="1666875" cy="26987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30" name="Rectangle: Rounded Corners 29">
                <a:hlinkClick xmlns:r="http://schemas.openxmlformats.org/officeDocument/2006/relationships" r:id="rId9"/>
                <a:extLst>
                  <a:ext uri="{FF2B5EF4-FFF2-40B4-BE49-F238E27FC236}">
                    <a16:creationId xmlns:a16="http://schemas.microsoft.com/office/drawing/2014/main" id="{69EF47A6-9836-1274-3D17-12FDE7C3A612}"/>
                  </a:ext>
                </a:extLst>
              </xdr:cNvPr>
              <xdr:cNvSpPr/>
            </xdr:nvSpPr>
            <xdr:spPr>
              <a:xfrm>
                <a:off x="63500" y="449932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31" name="Rectangle: Rounded Corners 30">
                <a:hlinkClick xmlns:r="http://schemas.openxmlformats.org/officeDocument/2006/relationships" r:id="rId10"/>
                <a:extLst>
                  <a:ext uri="{FF2B5EF4-FFF2-40B4-BE49-F238E27FC236}">
                    <a16:creationId xmlns:a16="http://schemas.microsoft.com/office/drawing/2014/main" id="{BB010110-CF1E-454A-F846-609754534144}"/>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32" name="Rectangle: Rounded Corners 31">
                <a:hlinkClick xmlns:r="http://schemas.openxmlformats.org/officeDocument/2006/relationships" r:id="rId11"/>
                <a:extLst>
                  <a:ext uri="{FF2B5EF4-FFF2-40B4-BE49-F238E27FC236}">
                    <a16:creationId xmlns:a16="http://schemas.microsoft.com/office/drawing/2014/main" id="{A7BE3517-559D-96BD-8DC4-71F65646AB0F}"/>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1E7A65AA-F396-AF09-C3AA-468A987E657A}"/>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20" name="Rectangle: Rounded Corners 19">
              <a:hlinkClick xmlns:r="http://schemas.openxmlformats.org/officeDocument/2006/relationships" r:id="rId13"/>
              <a:extLst>
                <a:ext uri="{FF2B5EF4-FFF2-40B4-BE49-F238E27FC236}">
                  <a16:creationId xmlns:a16="http://schemas.microsoft.com/office/drawing/2014/main" id="{E333AE81-2929-EB60-FCCB-0591CAB93835}"/>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5" name="Group 4">
            <a:extLst>
              <a:ext uri="{FF2B5EF4-FFF2-40B4-BE49-F238E27FC236}">
                <a16:creationId xmlns:a16="http://schemas.microsoft.com/office/drawing/2014/main" id="{09F7E978-43E2-CAA1-21CE-19AD5BB4D71C}"/>
              </a:ext>
            </a:extLst>
          </xdr:cNvPr>
          <xdr:cNvGrpSpPr/>
        </xdr:nvGrpSpPr>
        <xdr:grpSpPr>
          <a:xfrm>
            <a:off x="101600" y="5797550"/>
            <a:ext cx="1651000" cy="1476375"/>
            <a:chOff x="76200" y="5797550"/>
            <a:chExt cx="1644613" cy="1476375"/>
          </a:xfrm>
        </xdr:grpSpPr>
        <xdr:grpSp>
          <xdr:nvGrpSpPr>
            <xdr:cNvPr id="6" name="Group 5">
              <a:extLst>
                <a:ext uri="{FF2B5EF4-FFF2-40B4-BE49-F238E27FC236}">
                  <a16:creationId xmlns:a16="http://schemas.microsoft.com/office/drawing/2014/main" id="{6C01CC2D-C367-2B65-FD02-FA9100393A11}"/>
                </a:ext>
              </a:extLst>
            </xdr:cNvPr>
            <xdr:cNvGrpSpPr/>
          </xdr:nvGrpSpPr>
          <xdr:grpSpPr>
            <a:xfrm>
              <a:off x="187325" y="5867400"/>
              <a:ext cx="1300285" cy="1378019"/>
              <a:chOff x="111125" y="5972175"/>
              <a:chExt cx="1300285" cy="1378019"/>
            </a:xfrm>
          </xdr:grpSpPr>
          <xdr:grpSp>
            <xdr:nvGrpSpPr>
              <xdr:cNvPr id="8" name="Group 7">
                <a:extLst>
                  <a:ext uri="{FF2B5EF4-FFF2-40B4-BE49-F238E27FC236}">
                    <a16:creationId xmlns:a16="http://schemas.microsoft.com/office/drawing/2014/main" id="{9886CCD0-4F42-DADA-14D0-06C3A926E689}"/>
                  </a:ext>
                </a:extLst>
              </xdr:cNvPr>
              <xdr:cNvGrpSpPr/>
            </xdr:nvGrpSpPr>
            <xdr:grpSpPr>
              <a:xfrm>
                <a:off x="180975" y="6257928"/>
                <a:ext cx="1230435" cy="1092266"/>
                <a:chOff x="215900" y="6188076"/>
                <a:chExt cx="1230435" cy="1098892"/>
              </a:xfrm>
            </xdr:grpSpPr>
            <xdr:sp macro="" textlink="">
              <xdr:nvSpPr>
                <xdr:cNvPr id="10" name="Rectangle: Rounded Corners 9">
                  <a:extLst>
                    <a:ext uri="{FF2B5EF4-FFF2-40B4-BE49-F238E27FC236}">
                      <a16:creationId xmlns:a16="http://schemas.microsoft.com/office/drawing/2014/main" id="{A1587F26-BE99-E9AD-2733-11A1900D36F9}"/>
                    </a:ext>
                  </a:extLst>
                </xdr:cNvPr>
                <xdr:cNvSpPr/>
              </xdr:nvSpPr>
              <xdr:spPr>
                <a:xfrm>
                  <a:off x="215900" y="6515100"/>
                  <a:ext cx="171450" cy="1524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11" name="Group 10">
                  <a:extLst>
                    <a:ext uri="{FF2B5EF4-FFF2-40B4-BE49-F238E27FC236}">
                      <a16:creationId xmlns:a16="http://schemas.microsoft.com/office/drawing/2014/main" id="{4A74D8C5-2BF6-481E-5F74-B7CF64F14393}"/>
                    </a:ext>
                  </a:extLst>
                </xdr:cNvPr>
                <xdr:cNvGrpSpPr/>
              </xdr:nvGrpSpPr>
              <xdr:grpSpPr>
                <a:xfrm>
                  <a:off x="219075" y="6188076"/>
                  <a:ext cx="1227260" cy="1098892"/>
                  <a:chOff x="215900" y="6188075"/>
                  <a:chExt cx="1230435" cy="1102215"/>
                </a:xfrm>
              </xdr:grpSpPr>
              <xdr:sp macro="" textlink="">
                <xdr:nvSpPr>
                  <xdr:cNvPr id="12" name="Rectangle: Rounded Corners 11">
                    <a:extLst>
                      <a:ext uri="{FF2B5EF4-FFF2-40B4-BE49-F238E27FC236}">
                        <a16:creationId xmlns:a16="http://schemas.microsoft.com/office/drawing/2014/main" id="{0BBFF0A6-8EA5-58FB-573F-5E8B4CB905BB}"/>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3" name="Rectangle: Rounded Corners 12">
                    <a:extLst>
                      <a:ext uri="{FF2B5EF4-FFF2-40B4-BE49-F238E27FC236}">
                        <a16:creationId xmlns:a16="http://schemas.microsoft.com/office/drawing/2014/main" id="{2B043ED1-A3E9-FCE0-036B-E3F8B9F45037}"/>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4" name="TextBox 13">
                    <a:extLst>
                      <a:ext uri="{FF2B5EF4-FFF2-40B4-BE49-F238E27FC236}">
                        <a16:creationId xmlns:a16="http://schemas.microsoft.com/office/drawing/2014/main" id="{130CC1A4-B041-50D4-BA29-878359C011BB}"/>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15" name="TextBox 14">
                    <a:extLst>
                      <a:ext uri="{FF2B5EF4-FFF2-40B4-BE49-F238E27FC236}">
                        <a16:creationId xmlns:a16="http://schemas.microsoft.com/office/drawing/2014/main" id="{270BBBD9-95FA-6D0F-7E87-6135FE59903D}"/>
                      </a:ext>
                    </a:extLst>
                  </xdr:cNvPr>
                  <xdr:cNvSpPr txBox="1"/>
                </xdr:nvSpPr>
                <xdr:spPr>
                  <a:xfrm>
                    <a:off x="406400" y="6438899"/>
                    <a:ext cx="1030410" cy="480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000" b="1"/>
                      <a:t>Preenchimento</a:t>
                    </a:r>
                    <a:r>
                      <a:rPr lang="pt-BR" sz="1000" b="1" baseline="0"/>
                      <a:t> </a:t>
                    </a:r>
                  </a:p>
                  <a:p>
                    <a:r>
                      <a:rPr lang="pt-BR" sz="900" b="1" baseline="0"/>
                      <a:t>(se aplicável)</a:t>
                    </a:r>
                    <a:endParaRPr lang="pt-BR" sz="900" b="1"/>
                  </a:p>
                </xdr:txBody>
              </xdr:sp>
              <xdr:sp macro="" textlink="">
                <xdr:nvSpPr>
                  <xdr:cNvPr id="16" name="TextBox 15">
                    <a:extLst>
                      <a:ext uri="{FF2B5EF4-FFF2-40B4-BE49-F238E27FC236}">
                        <a16:creationId xmlns:a16="http://schemas.microsoft.com/office/drawing/2014/main" id="{EB8C01A2-E0F8-D5CF-B668-C78593762FB8}"/>
                      </a:ext>
                    </a:extLst>
                  </xdr:cNvPr>
                  <xdr:cNvSpPr txBox="1"/>
                </xdr:nvSpPr>
                <xdr:spPr>
                  <a:xfrm>
                    <a:off x="415925" y="6835774"/>
                    <a:ext cx="1030410" cy="4545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000" b="1"/>
                      <a:t>Preenchimento</a:t>
                    </a:r>
                    <a:r>
                      <a:rPr lang="pt-BR" sz="1000" b="1" baseline="0"/>
                      <a:t> </a:t>
                    </a:r>
                  </a:p>
                  <a:p>
                    <a:r>
                      <a:rPr lang="pt-BR" sz="1000" b="1"/>
                      <a:t>Obrigatório</a:t>
                    </a:r>
                  </a:p>
                </xdr:txBody>
              </xdr:sp>
            </xdr:grpSp>
          </xdr:grpSp>
          <xdr:sp macro="" textlink="">
            <xdr:nvSpPr>
              <xdr:cNvPr id="9" name="TextBox 8">
                <a:extLst>
                  <a:ext uri="{FF2B5EF4-FFF2-40B4-BE49-F238E27FC236}">
                    <a16:creationId xmlns:a16="http://schemas.microsoft.com/office/drawing/2014/main" id="{0704AB8D-2094-4AAA-0E54-B88F71BB7FD2}"/>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7" name="Rectangle: Rounded Corners 6">
              <a:extLst>
                <a:ext uri="{FF2B5EF4-FFF2-40B4-BE49-F238E27FC236}">
                  <a16:creationId xmlns:a16="http://schemas.microsoft.com/office/drawing/2014/main" id="{71856720-D4E0-EDFA-7697-AA4BB801CBBD}"/>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editAs="oneCell">
    <xdr:from>
      <xdr:col>3</xdr:col>
      <xdr:colOff>371475</xdr:colOff>
      <xdr:row>1</xdr:row>
      <xdr:rowOff>76200</xdr:rowOff>
    </xdr:from>
    <xdr:to>
      <xdr:col>3</xdr:col>
      <xdr:colOff>1826533</xdr:colOff>
      <xdr:row>1</xdr:row>
      <xdr:rowOff>656610</xdr:rowOff>
    </xdr:to>
    <xdr:pic>
      <xdr:nvPicPr>
        <xdr:cNvPr id="35" name="Imagem 1">
          <a:extLst>
            <a:ext uri="{FF2B5EF4-FFF2-40B4-BE49-F238E27FC236}">
              <a16:creationId xmlns:a16="http://schemas.microsoft.com/office/drawing/2014/main" id="{DCD0F89D-1FE1-47A6-9F4D-621622BA90EB}"/>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324100" y="257175"/>
          <a:ext cx="1455058" cy="580410"/>
        </a:xfrm>
        <a:prstGeom prst="rect">
          <a:avLst/>
        </a:prstGeom>
      </xdr:spPr>
    </xdr:pic>
    <xdr:clientData/>
  </xdr:twoCellAnchor>
  <xdr:twoCellAnchor>
    <xdr:from>
      <xdr:col>1</xdr:col>
      <xdr:colOff>38100</xdr:colOff>
      <xdr:row>0</xdr:row>
      <xdr:rowOff>0</xdr:rowOff>
    </xdr:from>
    <xdr:to>
      <xdr:col>1</xdr:col>
      <xdr:colOff>1697038</xdr:colOff>
      <xdr:row>1</xdr:row>
      <xdr:rowOff>300038</xdr:rowOff>
    </xdr:to>
    <xdr:grpSp>
      <xdr:nvGrpSpPr>
        <xdr:cNvPr id="2" name="Group 1">
          <a:extLst>
            <a:ext uri="{FF2B5EF4-FFF2-40B4-BE49-F238E27FC236}">
              <a16:creationId xmlns:a16="http://schemas.microsoft.com/office/drawing/2014/main" id="{AB7AC24C-3D67-43EA-8068-7147C8E698CD}"/>
            </a:ext>
          </a:extLst>
        </xdr:cNvPr>
        <xdr:cNvGrpSpPr/>
      </xdr:nvGrpSpPr>
      <xdr:grpSpPr>
        <a:xfrm>
          <a:off x="136878" y="0"/>
          <a:ext cx="1658938" cy="483482"/>
          <a:chOff x="142875" y="79375"/>
          <a:chExt cx="1658938" cy="484188"/>
        </a:xfrm>
      </xdr:grpSpPr>
      <xdr:sp macro="" textlink="">
        <xdr:nvSpPr>
          <xdr:cNvPr id="36" name="Rectangle: Rounded Corners 35">
            <a:extLst>
              <a:ext uri="{FF2B5EF4-FFF2-40B4-BE49-F238E27FC236}">
                <a16:creationId xmlns:a16="http://schemas.microsoft.com/office/drawing/2014/main" id="{A81A8072-E3AD-09D8-79FD-288F033F2E88}"/>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37" name="object 2">
            <a:extLst>
              <a:ext uri="{FF2B5EF4-FFF2-40B4-BE49-F238E27FC236}">
                <a16:creationId xmlns:a16="http://schemas.microsoft.com/office/drawing/2014/main" id="{8A4409E8-D48E-4219-AADF-FE5FC732FCDA}"/>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38" name="Imagem 24">
            <a:extLst>
              <a:ext uri="{FF2B5EF4-FFF2-40B4-BE49-F238E27FC236}">
                <a16:creationId xmlns:a16="http://schemas.microsoft.com/office/drawing/2014/main" id="{A093DD4E-5B54-4169-A710-0DB3FC82FEBE}"/>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403900</xdr:rowOff>
    </xdr:from>
    <xdr:to>
      <xdr:col>1</xdr:col>
      <xdr:colOff>1692329</xdr:colOff>
      <xdr:row>23</xdr:row>
      <xdr:rowOff>105828</xdr:rowOff>
    </xdr:to>
    <xdr:grpSp>
      <xdr:nvGrpSpPr>
        <xdr:cNvPr id="35" name="Group 34">
          <a:extLst>
            <a:ext uri="{FF2B5EF4-FFF2-40B4-BE49-F238E27FC236}">
              <a16:creationId xmlns:a16="http://schemas.microsoft.com/office/drawing/2014/main" id="{CBC2A31D-753E-42CB-A176-C2919FDFD562}"/>
            </a:ext>
          </a:extLst>
        </xdr:cNvPr>
        <xdr:cNvGrpSpPr/>
      </xdr:nvGrpSpPr>
      <xdr:grpSpPr>
        <a:xfrm>
          <a:off x="98778" y="587344"/>
          <a:ext cx="1692329" cy="6080151"/>
          <a:chOff x="95250" y="623990"/>
          <a:chExt cx="1692329" cy="6672852"/>
        </a:xfrm>
      </xdr:grpSpPr>
      <xdr:grpSp>
        <xdr:nvGrpSpPr>
          <xdr:cNvPr id="49" name="Group 48">
            <a:extLst>
              <a:ext uri="{FF2B5EF4-FFF2-40B4-BE49-F238E27FC236}">
                <a16:creationId xmlns:a16="http://schemas.microsoft.com/office/drawing/2014/main" id="{68E78668-72F7-A156-7C89-C7896BF92E4B}"/>
              </a:ext>
            </a:extLst>
          </xdr:cNvPr>
          <xdr:cNvGrpSpPr/>
        </xdr:nvGrpSpPr>
        <xdr:grpSpPr>
          <a:xfrm>
            <a:off x="95250" y="623990"/>
            <a:ext cx="1692329" cy="4983067"/>
            <a:chOff x="95250" y="106679"/>
            <a:chExt cx="1692329" cy="4989008"/>
          </a:xfrm>
        </xdr:grpSpPr>
        <xdr:grpSp>
          <xdr:nvGrpSpPr>
            <xdr:cNvPr id="51" name="Group 50">
              <a:extLst>
                <a:ext uri="{FF2B5EF4-FFF2-40B4-BE49-F238E27FC236}">
                  <a16:creationId xmlns:a16="http://schemas.microsoft.com/office/drawing/2014/main" id="{B666914B-F765-B3D8-046F-3A02760F9960}"/>
                </a:ext>
              </a:extLst>
            </xdr:cNvPr>
            <xdr:cNvGrpSpPr/>
          </xdr:nvGrpSpPr>
          <xdr:grpSpPr>
            <a:xfrm>
              <a:off x="95250" y="459434"/>
              <a:ext cx="1692275" cy="4636253"/>
              <a:chOff x="47625" y="1441807"/>
              <a:chExt cx="1695450" cy="4343399"/>
            </a:xfrm>
          </xdr:grpSpPr>
          <xdr:sp macro="" textlink="">
            <xdr:nvSpPr>
              <xdr:cNvPr id="53" name="Rectangle: Rounded Corners 52">
                <a:hlinkClick xmlns:r="http://schemas.openxmlformats.org/officeDocument/2006/relationships" r:id="rId1"/>
                <a:extLst>
                  <a:ext uri="{FF2B5EF4-FFF2-40B4-BE49-F238E27FC236}">
                    <a16:creationId xmlns:a16="http://schemas.microsoft.com/office/drawing/2014/main" id="{A8F51137-687C-BE29-A538-2354E0898DF0}"/>
                  </a:ext>
                </a:extLst>
              </xdr:cNvPr>
              <xdr:cNvSpPr/>
            </xdr:nvSpPr>
            <xdr:spPr>
              <a:xfrm>
                <a:off x="76200" y="144180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54" name="Rectangle: Rounded Corners 53">
                <a:hlinkClick xmlns:r="http://schemas.openxmlformats.org/officeDocument/2006/relationships" r:id="rId2"/>
                <a:extLst>
                  <a:ext uri="{FF2B5EF4-FFF2-40B4-BE49-F238E27FC236}">
                    <a16:creationId xmlns:a16="http://schemas.microsoft.com/office/drawing/2014/main" id="{A5904B33-EBDD-D185-72BE-C278336B37BF}"/>
                  </a:ext>
                </a:extLst>
              </xdr:cNvPr>
              <xdr:cNvSpPr/>
            </xdr:nvSpPr>
            <xdr:spPr>
              <a:xfrm>
                <a:off x="73025" y="17751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55" name="Rectangle: Rounded Corners 54">
                <a:hlinkClick xmlns:r="http://schemas.openxmlformats.org/officeDocument/2006/relationships" r:id="rId3"/>
                <a:extLst>
                  <a:ext uri="{FF2B5EF4-FFF2-40B4-BE49-F238E27FC236}">
                    <a16:creationId xmlns:a16="http://schemas.microsoft.com/office/drawing/2014/main" id="{0BCA7BFB-8AD0-E744-9B75-AC598B3F50AE}"/>
                  </a:ext>
                </a:extLst>
              </xdr:cNvPr>
              <xdr:cNvSpPr/>
            </xdr:nvSpPr>
            <xdr:spPr>
              <a:xfrm>
                <a:off x="73025" y="21053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56" name="Rectangle: Rounded Corners 55">
                <a:hlinkClick xmlns:r="http://schemas.openxmlformats.org/officeDocument/2006/relationships" r:id="rId4"/>
                <a:extLst>
                  <a:ext uri="{FF2B5EF4-FFF2-40B4-BE49-F238E27FC236}">
                    <a16:creationId xmlns:a16="http://schemas.microsoft.com/office/drawing/2014/main" id="{EB1D4A0D-B31D-464D-2519-43AB6AE731BC}"/>
                  </a:ext>
                </a:extLst>
              </xdr:cNvPr>
              <xdr:cNvSpPr/>
            </xdr:nvSpPr>
            <xdr:spPr>
              <a:xfrm>
                <a:off x="73025" y="2460978"/>
                <a:ext cx="1666875" cy="263525"/>
              </a:xfrm>
              <a:prstGeom prst="roundRect">
                <a:avLst/>
              </a:prstGeom>
              <a:solidFill>
                <a:srgbClr val="7443A4">
                  <a:alpha val="60000"/>
                </a:srgbClr>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57" name="Rectangle: Rounded Corners 56">
                <a:hlinkClick xmlns:r="http://schemas.openxmlformats.org/officeDocument/2006/relationships" r:id="rId5"/>
                <a:extLst>
                  <a:ext uri="{FF2B5EF4-FFF2-40B4-BE49-F238E27FC236}">
                    <a16:creationId xmlns:a16="http://schemas.microsoft.com/office/drawing/2014/main" id="{D6199FF6-5FCF-99C4-1815-E5B1E5638E72}"/>
                  </a:ext>
                </a:extLst>
              </xdr:cNvPr>
              <xdr:cNvSpPr/>
            </xdr:nvSpPr>
            <xdr:spPr>
              <a:xfrm>
                <a:off x="76200" y="2794353"/>
                <a:ext cx="1666875" cy="263525"/>
              </a:xfrm>
              <a:prstGeom prst="roundRect">
                <a:avLst/>
              </a:prstGeom>
              <a:solidFill>
                <a:srgbClr val="7443A4">
                  <a:alpha val="60000"/>
                </a:srgbClr>
              </a:solidFill>
              <a:ln w="38100">
                <a:solidFill>
                  <a:srgbClr val="CDB8E2"/>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58" name="Rectangle: Rounded Corners 57">
                <a:hlinkClick xmlns:r="http://schemas.openxmlformats.org/officeDocument/2006/relationships" r:id="rId6"/>
                <a:extLst>
                  <a:ext uri="{FF2B5EF4-FFF2-40B4-BE49-F238E27FC236}">
                    <a16:creationId xmlns:a16="http://schemas.microsoft.com/office/drawing/2014/main" id="{D295EA6C-F135-6B13-D05A-5A16709447F3}"/>
                  </a:ext>
                </a:extLst>
              </xdr:cNvPr>
              <xdr:cNvSpPr/>
            </xdr:nvSpPr>
            <xdr:spPr>
              <a:xfrm>
                <a:off x="76200" y="3127729"/>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59" name="Rectangle: Rounded Corners 58">
                <a:hlinkClick xmlns:r="http://schemas.openxmlformats.org/officeDocument/2006/relationships" r:id="rId7"/>
                <a:extLst>
                  <a:ext uri="{FF2B5EF4-FFF2-40B4-BE49-F238E27FC236}">
                    <a16:creationId xmlns:a16="http://schemas.microsoft.com/office/drawing/2014/main" id="{602ABA37-1F02-626E-63B7-B140CA9CEA11}"/>
                  </a:ext>
                </a:extLst>
              </xdr:cNvPr>
              <xdr:cNvSpPr/>
            </xdr:nvSpPr>
            <xdr:spPr>
              <a:xfrm>
                <a:off x="66675" y="3470631"/>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60" name="Rectangle: Rounded Corners 59">
                <a:hlinkClick xmlns:r="http://schemas.openxmlformats.org/officeDocument/2006/relationships" r:id="rId8"/>
                <a:extLst>
                  <a:ext uri="{FF2B5EF4-FFF2-40B4-BE49-F238E27FC236}">
                    <a16:creationId xmlns:a16="http://schemas.microsoft.com/office/drawing/2014/main" id="{EE1A36AD-BFEC-77E3-08E0-07C7F0BCD4FC}"/>
                  </a:ext>
                </a:extLst>
              </xdr:cNvPr>
              <xdr:cNvSpPr/>
            </xdr:nvSpPr>
            <xdr:spPr>
              <a:xfrm>
                <a:off x="66675" y="3804003"/>
                <a:ext cx="1666875" cy="27305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61" name="Rectangle: Rounded Corners 60">
                <a:hlinkClick xmlns:r="http://schemas.openxmlformats.org/officeDocument/2006/relationships" r:id="rId9"/>
                <a:extLst>
                  <a:ext uri="{FF2B5EF4-FFF2-40B4-BE49-F238E27FC236}">
                    <a16:creationId xmlns:a16="http://schemas.microsoft.com/office/drawing/2014/main" id="{E17DC3EF-B7CB-5164-AEAC-2E8148CE4B84}"/>
                  </a:ext>
                </a:extLst>
              </xdr:cNvPr>
              <xdr:cNvSpPr/>
            </xdr:nvSpPr>
            <xdr:spPr>
              <a:xfrm>
                <a:off x="66675" y="4153255"/>
                <a:ext cx="1666875" cy="26987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62" name="Rectangle: Rounded Corners 61">
                <a:hlinkClick xmlns:r="http://schemas.openxmlformats.org/officeDocument/2006/relationships" r:id="rId10"/>
                <a:extLst>
                  <a:ext uri="{FF2B5EF4-FFF2-40B4-BE49-F238E27FC236}">
                    <a16:creationId xmlns:a16="http://schemas.microsoft.com/office/drawing/2014/main" id="{AC0A7614-67A5-6D44-7260-B85A534C9904}"/>
                  </a:ext>
                </a:extLst>
              </xdr:cNvPr>
              <xdr:cNvSpPr/>
            </xdr:nvSpPr>
            <xdr:spPr>
              <a:xfrm>
                <a:off x="63500" y="449932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63" name="Rectangle: Rounded Corners 62">
                <a:hlinkClick xmlns:r="http://schemas.openxmlformats.org/officeDocument/2006/relationships" r:id="rId11"/>
                <a:extLst>
                  <a:ext uri="{FF2B5EF4-FFF2-40B4-BE49-F238E27FC236}">
                    <a16:creationId xmlns:a16="http://schemas.microsoft.com/office/drawing/2014/main" id="{FD1D4349-0C3B-1A8F-96A5-5BC78395D583}"/>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64" name="Rectangle: Rounded Corners 63">
                <a:hlinkClick xmlns:r="http://schemas.openxmlformats.org/officeDocument/2006/relationships" r:id="rId12"/>
                <a:extLst>
                  <a:ext uri="{FF2B5EF4-FFF2-40B4-BE49-F238E27FC236}">
                    <a16:creationId xmlns:a16="http://schemas.microsoft.com/office/drawing/2014/main" id="{C987B96B-C66E-EB0C-D1E9-DCED61E9F2FD}"/>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66" name="Rectangle: Rounded Corners 65">
                <a:hlinkClick xmlns:r="http://schemas.openxmlformats.org/officeDocument/2006/relationships" r:id="rId13"/>
                <a:extLst>
                  <a:ext uri="{FF2B5EF4-FFF2-40B4-BE49-F238E27FC236}">
                    <a16:creationId xmlns:a16="http://schemas.microsoft.com/office/drawing/2014/main" id="{8AE82D5C-5086-FB22-0355-8B439A9A5D1C}"/>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52" name="Rectangle: Rounded Corners 51">
              <a:hlinkClick xmlns:r="http://schemas.openxmlformats.org/officeDocument/2006/relationships" r:id="rId14"/>
              <a:extLst>
                <a:ext uri="{FF2B5EF4-FFF2-40B4-BE49-F238E27FC236}">
                  <a16:creationId xmlns:a16="http://schemas.microsoft.com/office/drawing/2014/main" id="{368AF57F-DC15-EF12-E999-F6C29E84276D}"/>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37" name="Group 36">
            <a:extLst>
              <a:ext uri="{FF2B5EF4-FFF2-40B4-BE49-F238E27FC236}">
                <a16:creationId xmlns:a16="http://schemas.microsoft.com/office/drawing/2014/main" id="{E0705C42-46EE-E31E-C907-133DE2EBDF15}"/>
              </a:ext>
            </a:extLst>
          </xdr:cNvPr>
          <xdr:cNvGrpSpPr/>
        </xdr:nvGrpSpPr>
        <xdr:grpSpPr>
          <a:xfrm>
            <a:off x="101600" y="5797550"/>
            <a:ext cx="1651000" cy="1499292"/>
            <a:chOff x="76200" y="5797550"/>
            <a:chExt cx="1644613" cy="1499292"/>
          </a:xfrm>
        </xdr:grpSpPr>
        <xdr:grpSp>
          <xdr:nvGrpSpPr>
            <xdr:cNvPr id="38" name="Group 37">
              <a:extLst>
                <a:ext uri="{FF2B5EF4-FFF2-40B4-BE49-F238E27FC236}">
                  <a16:creationId xmlns:a16="http://schemas.microsoft.com/office/drawing/2014/main" id="{38BD51BF-E979-16B1-DF4B-490F1016D93A}"/>
                </a:ext>
              </a:extLst>
            </xdr:cNvPr>
            <xdr:cNvGrpSpPr/>
          </xdr:nvGrpSpPr>
          <xdr:grpSpPr>
            <a:xfrm>
              <a:off x="187325" y="5867400"/>
              <a:ext cx="1300285" cy="1429442"/>
              <a:chOff x="111125" y="5972175"/>
              <a:chExt cx="1300285" cy="1429442"/>
            </a:xfrm>
          </xdr:grpSpPr>
          <xdr:grpSp>
            <xdr:nvGrpSpPr>
              <xdr:cNvPr id="40" name="Group 39">
                <a:extLst>
                  <a:ext uri="{FF2B5EF4-FFF2-40B4-BE49-F238E27FC236}">
                    <a16:creationId xmlns:a16="http://schemas.microsoft.com/office/drawing/2014/main" id="{6000CCFA-5F76-1DB2-9220-F0EB8642AF0E}"/>
                  </a:ext>
                </a:extLst>
              </xdr:cNvPr>
              <xdr:cNvGrpSpPr/>
            </xdr:nvGrpSpPr>
            <xdr:grpSpPr>
              <a:xfrm>
                <a:off x="180975" y="6257914"/>
                <a:ext cx="1230435" cy="1143703"/>
                <a:chOff x="215900" y="6188068"/>
                <a:chExt cx="1230435" cy="1150642"/>
              </a:xfrm>
            </xdr:grpSpPr>
            <xdr:sp macro="" textlink="">
              <xdr:nvSpPr>
                <xdr:cNvPr id="42" name="Rectangle: Rounded Corners 41">
                  <a:extLst>
                    <a:ext uri="{FF2B5EF4-FFF2-40B4-BE49-F238E27FC236}">
                      <a16:creationId xmlns:a16="http://schemas.microsoft.com/office/drawing/2014/main" id="{11A534E0-324D-018B-E0C1-9CFC1E83F4FF}"/>
                    </a:ext>
                  </a:extLst>
                </xdr:cNvPr>
                <xdr:cNvSpPr/>
              </xdr:nvSpPr>
              <xdr:spPr>
                <a:xfrm>
                  <a:off x="215900" y="6515100"/>
                  <a:ext cx="171450" cy="1524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43" name="Group 42">
                  <a:extLst>
                    <a:ext uri="{FF2B5EF4-FFF2-40B4-BE49-F238E27FC236}">
                      <a16:creationId xmlns:a16="http://schemas.microsoft.com/office/drawing/2014/main" id="{F4DE0849-F261-C192-5710-07943252CA4F}"/>
                    </a:ext>
                  </a:extLst>
                </xdr:cNvPr>
                <xdr:cNvGrpSpPr/>
              </xdr:nvGrpSpPr>
              <xdr:grpSpPr>
                <a:xfrm>
                  <a:off x="219075" y="6188068"/>
                  <a:ext cx="1227260" cy="1150642"/>
                  <a:chOff x="215900" y="6188075"/>
                  <a:chExt cx="1230435" cy="1154123"/>
                </a:xfrm>
              </xdr:grpSpPr>
              <xdr:sp macro="" textlink="">
                <xdr:nvSpPr>
                  <xdr:cNvPr id="44" name="Rectangle: Rounded Corners 43">
                    <a:extLst>
                      <a:ext uri="{FF2B5EF4-FFF2-40B4-BE49-F238E27FC236}">
                        <a16:creationId xmlns:a16="http://schemas.microsoft.com/office/drawing/2014/main" id="{8948B943-733C-A713-B25D-713AEF4B029F}"/>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45" name="Rectangle: Rounded Corners 44">
                    <a:extLst>
                      <a:ext uri="{FF2B5EF4-FFF2-40B4-BE49-F238E27FC236}">
                        <a16:creationId xmlns:a16="http://schemas.microsoft.com/office/drawing/2014/main" id="{E85CE5DA-80B7-B435-DC8C-1D5FE17D84D5}"/>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46" name="TextBox 45">
                    <a:extLst>
                      <a:ext uri="{FF2B5EF4-FFF2-40B4-BE49-F238E27FC236}">
                        <a16:creationId xmlns:a16="http://schemas.microsoft.com/office/drawing/2014/main" id="{194508FF-8D59-C069-63DC-88FDDC25D36A}"/>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47" name="TextBox 46">
                    <a:extLst>
                      <a:ext uri="{FF2B5EF4-FFF2-40B4-BE49-F238E27FC236}">
                        <a16:creationId xmlns:a16="http://schemas.microsoft.com/office/drawing/2014/main" id="{6CD36393-F563-1168-1121-4A087BEC1CE0}"/>
                      </a:ext>
                    </a:extLst>
                  </xdr:cNvPr>
                  <xdr:cNvSpPr txBox="1"/>
                </xdr:nvSpPr>
                <xdr:spPr>
                  <a:xfrm>
                    <a:off x="406400" y="6438900"/>
                    <a:ext cx="1030410" cy="504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000" b="1"/>
                      <a:t>Preenchimento</a:t>
                    </a:r>
                    <a:r>
                      <a:rPr lang="pt-BR" sz="1000" b="1" baseline="0"/>
                      <a:t> </a:t>
                    </a:r>
                  </a:p>
                  <a:p>
                    <a:r>
                      <a:rPr lang="pt-BR" sz="900" b="1" baseline="0"/>
                      <a:t>(se aplicável)</a:t>
                    </a:r>
                    <a:endParaRPr lang="pt-BR" sz="900" b="1"/>
                  </a:p>
                </xdr:txBody>
              </xdr:sp>
              <xdr:sp macro="" textlink="">
                <xdr:nvSpPr>
                  <xdr:cNvPr id="48" name="TextBox 47">
                    <a:extLst>
                      <a:ext uri="{FF2B5EF4-FFF2-40B4-BE49-F238E27FC236}">
                        <a16:creationId xmlns:a16="http://schemas.microsoft.com/office/drawing/2014/main" id="{FA54FBE2-1B9A-4C43-730A-6BC9EF3C4A0D}"/>
                      </a:ext>
                    </a:extLst>
                  </xdr:cNvPr>
                  <xdr:cNvSpPr txBox="1"/>
                </xdr:nvSpPr>
                <xdr:spPr>
                  <a:xfrm>
                    <a:off x="415925" y="6835775"/>
                    <a:ext cx="1030410" cy="506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000" b="1"/>
                      <a:t>Preenchimento</a:t>
                    </a:r>
                    <a:r>
                      <a:rPr lang="pt-BR" sz="1000" b="1" baseline="0"/>
                      <a:t> </a:t>
                    </a:r>
                  </a:p>
                  <a:p>
                    <a:r>
                      <a:rPr lang="pt-BR" sz="1000" b="1"/>
                      <a:t>Obrigatório</a:t>
                    </a:r>
                  </a:p>
                </xdr:txBody>
              </xdr:sp>
            </xdr:grpSp>
          </xdr:grpSp>
          <xdr:sp macro="" textlink="">
            <xdr:nvSpPr>
              <xdr:cNvPr id="41" name="TextBox 40">
                <a:extLst>
                  <a:ext uri="{FF2B5EF4-FFF2-40B4-BE49-F238E27FC236}">
                    <a16:creationId xmlns:a16="http://schemas.microsoft.com/office/drawing/2014/main" id="{20A9C10E-34C3-29DD-9FA0-61AAB52F03A2}"/>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39" name="Rectangle: Rounded Corners 38">
              <a:extLst>
                <a:ext uri="{FF2B5EF4-FFF2-40B4-BE49-F238E27FC236}">
                  <a16:creationId xmlns:a16="http://schemas.microsoft.com/office/drawing/2014/main" id="{61FE6A0B-AE87-CD36-E8BF-14C0E284EC7B}"/>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editAs="oneCell">
    <xdr:from>
      <xdr:col>3</xdr:col>
      <xdr:colOff>381000</xdr:colOff>
      <xdr:row>1</xdr:row>
      <xdr:rowOff>85725</xdr:rowOff>
    </xdr:from>
    <xdr:to>
      <xdr:col>3</xdr:col>
      <xdr:colOff>1836058</xdr:colOff>
      <xdr:row>1</xdr:row>
      <xdr:rowOff>666135</xdr:rowOff>
    </xdr:to>
    <xdr:pic>
      <xdr:nvPicPr>
        <xdr:cNvPr id="67" name="Imagem 1">
          <a:extLst>
            <a:ext uri="{FF2B5EF4-FFF2-40B4-BE49-F238E27FC236}">
              <a16:creationId xmlns:a16="http://schemas.microsoft.com/office/drawing/2014/main" id="{50B66412-AC04-4E95-90B6-1B40CD28DAAD}"/>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333625" y="266700"/>
          <a:ext cx="1455058" cy="580410"/>
        </a:xfrm>
        <a:prstGeom prst="rect">
          <a:avLst/>
        </a:prstGeom>
      </xdr:spPr>
    </xdr:pic>
    <xdr:clientData/>
  </xdr:twoCellAnchor>
  <xdr:twoCellAnchor>
    <xdr:from>
      <xdr:col>1</xdr:col>
      <xdr:colOff>12700</xdr:colOff>
      <xdr:row>0</xdr:row>
      <xdr:rowOff>31750</xdr:rowOff>
    </xdr:from>
    <xdr:to>
      <xdr:col>1</xdr:col>
      <xdr:colOff>1671638</xdr:colOff>
      <xdr:row>1</xdr:row>
      <xdr:rowOff>331788</xdr:rowOff>
    </xdr:to>
    <xdr:grpSp>
      <xdr:nvGrpSpPr>
        <xdr:cNvPr id="2" name="Group 1">
          <a:extLst>
            <a:ext uri="{FF2B5EF4-FFF2-40B4-BE49-F238E27FC236}">
              <a16:creationId xmlns:a16="http://schemas.microsoft.com/office/drawing/2014/main" id="{3B00FD59-7C5F-45BA-BB71-F1FDEA9EF264}"/>
            </a:ext>
          </a:extLst>
        </xdr:cNvPr>
        <xdr:cNvGrpSpPr/>
      </xdr:nvGrpSpPr>
      <xdr:grpSpPr>
        <a:xfrm>
          <a:off x="111478" y="31750"/>
          <a:ext cx="1658938" cy="483482"/>
          <a:chOff x="142875" y="79375"/>
          <a:chExt cx="1658938" cy="484188"/>
        </a:xfrm>
      </xdr:grpSpPr>
      <xdr:sp macro="" textlink="">
        <xdr:nvSpPr>
          <xdr:cNvPr id="3" name="Rectangle: Rounded Corners 2">
            <a:extLst>
              <a:ext uri="{FF2B5EF4-FFF2-40B4-BE49-F238E27FC236}">
                <a16:creationId xmlns:a16="http://schemas.microsoft.com/office/drawing/2014/main" id="{3076A1AB-307D-B352-E2F5-EF7B8EF9637A}"/>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4" name="object 2">
            <a:extLst>
              <a:ext uri="{FF2B5EF4-FFF2-40B4-BE49-F238E27FC236}">
                <a16:creationId xmlns:a16="http://schemas.microsoft.com/office/drawing/2014/main" id="{0CF6925D-0733-C17D-3F0D-32A68364C203}"/>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5" name="Imagem 24">
            <a:extLst>
              <a:ext uri="{FF2B5EF4-FFF2-40B4-BE49-F238E27FC236}">
                <a16:creationId xmlns:a16="http://schemas.microsoft.com/office/drawing/2014/main" id="{987F29D6-4794-FF1C-5402-343A521F635C}"/>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441165</xdr:rowOff>
    </xdr:from>
    <xdr:to>
      <xdr:col>1</xdr:col>
      <xdr:colOff>1692329</xdr:colOff>
      <xdr:row>26</xdr:row>
      <xdr:rowOff>160880</xdr:rowOff>
    </xdr:to>
    <xdr:grpSp>
      <xdr:nvGrpSpPr>
        <xdr:cNvPr id="3" name="Group 2">
          <a:extLst>
            <a:ext uri="{FF2B5EF4-FFF2-40B4-BE49-F238E27FC236}">
              <a16:creationId xmlns:a16="http://schemas.microsoft.com/office/drawing/2014/main" id="{376F74E0-8E35-4F38-B43E-E9BC10229462}"/>
            </a:ext>
          </a:extLst>
        </xdr:cNvPr>
        <xdr:cNvGrpSpPr/>
      </xdr:nvGrpSpPr>
      <xdr:grpSpPr>
        <a:xfrm>
          <a:off x="97118" y="620459"/>
          <a:ext cx="1692329" cy="6667362"/>
          <a:chOff x="95250" y="623990"/>
          <a:chExt cx="1692329" cy="6649935"/>
        </a:xfrm>
      </xdr:grpSpPr>
      <xdr:grpSp>
        <xdr:nvGrpSpPr>
          <xdr:cNvPr id="17" name="Group 16">
            <a:extLst>
              <a:ext uri="{FF2B5EF4-FFF2-40B4-BE49-F238E27FC236}">
                <a16:creationId xmlns:a16="http://schemas.microsoft.com/office/drawing/2014/main" id="{BC7B70D2-9D3D-DDA7-996A-8DDAD441E6B3}"/>
              </a:ext>
            </a:extLst>
          </xdr:cNvPr>
          <xdr:cNvGrpSpPr/>
        </xdr:nvGrpSpPr>
        <xdr:grpSpPr>
          <a:xfrm>
            <a:off x="95250" y="623990"/>
            <a:ext cx="1692329" cy="4983067"/>
            <a:chOff x="95250" y="106679"/>
            <a:chExt cx="1692329" cy="4989008"/>
          </a:xfrm>
        </xdr:grpSpPr>
        <xdr:grpSp>
          <xdr:nvGrpSpPr>
            <xdr:cNvPr id="19" name="Group 18">
              <a:extLst>
                <a:ext uri="{FF2B5EF4-FFF2-40B4-BE49-F238E27FC236}">
                  <a16:creationId xmlns:a16="http://schemas.microsoft.com/office/drawing/2014/main" id="{D1EC15F5-F38D-814C-FCD0-BF0188786B5F}"/>
                </a:ext>
              </a:extLst>
            </xdr:cNvPr>
            <xdr:cNvGrpSpPr/>
          </xdr:nvGrpSpPr>
          <xdr:grpSpPr>
            <a:xfrm>
              <a:off x="95250" y="459434"/>
              <a:ext cx="1692275" cy="4636253"/>
              <a:chOff x="47625" y="1441807"/>
              <a:chExt cx="1695450" cy="4343399"/>
            </a:xfrm>
          </xdr:grpSpPr>
          <xdr:sp macro="" textlink="">
            <xdr:nvSpPr>
              <xdr:cNvPr id="21" name="Rectangle: Rounded Corners 20">
                <a:hlinkClick xmlns:r="http://schemas.openxmlformats.org/officeDocument/2006/relationships" r:id="rId1"/>
                <a:extLst>
                  <a:ext uri="{FF2B5EF4-FFF2-40B4-BE49-F238E27FC236}">
                    <a16:creationId xmlns:a16="http://schemas.microsoft.com/office/drawing/2014/main" id="{C3E37319-4964-2ADF-2A31-86A5CA70CA93}"/>
                  </a:ext>
                </a:extLst>
              </xdr:cNvPr>
              <xdr:cNvSpPr/>
            </xdr:nvSpPr>
            <xdr:spPr>
              <a:xfrm>
                <a:off x="76200" y="144180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22" name="Rectangle: Rounded Corners 21">
                <a:hlinkClick xmlns:r="http://schemas.openxmlformats.org/officeDocument/2006/relationships" r:id="rId2"/>
                <a:extLst>
                  <a:ext uri="{FF2B5EF4-FFF2-40B4-BE49-F238E27FC236}">
                    <a16:creationId xmlns:a16="http://schemas.microsoft.com/office/drawing/2014/main" id="{CE5746FB-11BA-AB61-A52D-42AE50B0709D}"/>
                  </a:ext>
                </a:extLst>
              </xdr:cNvPr>
              <xdr:cNvSpPr/>
            </xdr:nvSpPr>
            <xdr:spPr>
              <a:xfrm>
                <a:off x="73025" y="17751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23" name="Rectangle: Rounded Corners 22">
                <a:hlinkClick xmlns:r="http://schemas.openxmlformats.org/officeDocument/2006/relationships" r:id="rId3"/>
                <a:extLst>
                  <a:ext uri="{FF2B5EF4-FFF2-40B4-BE49-F238E27FC236}">
                    <a16:creationId xmlns:a16="http://schemas.microsoft.com/office/drawing/2014/main" id="{AAE3D0D6-BC37-DCD6-EED8-0016EBDE1212}"/>
                  </a:ext>
                </a:extLst>
              </xdr:cNvPr>
              <xdr:cNvSpPr/>
            </xdr:nvSpPr>
            <xdr:spPr>
              <a:xfrm>
                <a:off x="73025" y="21053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24" name="Rectangle: Rounded Corners 23">
                <a:hlinkClick xmlns:r="http://schemas.openxmlformats.org/officeDocument/2006/relationships" r:id="rId4"/>
                <a:extLst>
                  <a:ext uri="{FF2B5EF4-FFF2-40B4-BE49-F238E27FC236}">
                    <a16:creationId xmlns:a16="http://schemas.microsoft.com/office/drawing/2014/main" id="{0D28B8E5-F32F-31EA-4743-2EE02879D750}"/>
                  </a:ext>
                </a:extLst>
              </xdr:cNvPr>
              <xdr:cNvSpPr/>
            </xdr:nvSpPr>
            <xdr:spPr>
              <a:xfrm>
                <a:off x="73025" y="2460978"/>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25" name="Rectangle: Rounded Corners 24">
                <a:hlinkClick xmlns:r="http://schemas.openxmlformats.org/officeDocument/2006/relationships" r:id="rId5"/>
                <a:extLst>
                  <a:ext uri="{FF2B5EF4-FFF2-40B4-BE49-F238E27FC236}">
                    <a16:creationId xmlns:a16="http://schemas.microsoft.com/office/drawing/2014/main" id="{D9CF07B6-ECA2-61AF-3928-1EBA15F099EA}"/>
                  </a:ext>
                </a:extLst>
              </xdr:cNvPr>
              <xdr:cNvSpPr/>
            </xdr:nvSpPr>
            <xdr:spPr>
              <a:xfrm>
                <a:off x="76200" y="2794353"/>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26" name="Rectangle: Rounded Corners 25">
                <a:extLst>
                  <a:ext uri="{FF2B5EF4-FFF2-40B4-BE49-F238E27FC236}">
                    <a16:creationId xmlns:a16="http://schemas.microsoft.com/office/drawing/2014/main" id="{5130F66B-FA87-2A1A-A973-565C7DB7DE90}"/>
                  </a:ext>
                </a:extLst>
              </xdr:cNvPr>
              <xdr:cNvSpPr/>
            </xdr:nvSpPr>
            <xdr:spPr>
              <a:xfrm>
                <a:off x="76200" y="3127729"/>
                <a:ext cx="1666875" cy="263525"/>
              </a:xfrm>
              <a:prstGeom prst="roundRect">
                <a:avLst/>
              </a:prstGeom>
              <a:solidFill>
                <a:srgbClr val="7443A4">
                  <a:alpha val="60000"/>
                </a:srgbClr>
              </a:solidFill>
              <a:ln w="38100">
                <a:solidFill>
                  <a:srgbClr val="CDB8E2"/>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27" name="Rectangle: Rounded Corners 26">
                <a:hlinkClick xmlns:r="http://schemas.openxmlformats.org/officeDocument/2006/relationships" r:id="rId6"/>
                <a:extLst>
                  <a:ext uri="{FF2B5EF4-FFF2-40B4-BE49-F238E27FC236}">
                    <a16:creationId xmlns:a16="http://schemas.microsoft.com/office/drawing/2014/main" id="{AE114BB1-CF7E-7138-C705-77F13C51721B}"/>
                  </a:ext>
                </a:extLst>
              </xdr:cNvPr>
              <xdr:cNvSpPr/>
            </xdr:nvSpPr>
            <xdr:spPr>
              <a:xfrm>
                <a:off x="66675" y="3470631"/>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28" name="Rectangle: Rounded Corners 27">
                <a:hlinkClick xmlns:r="http://schemas.openxmlformats.org/officeDocument/2006/relationships" r:id="rId7"/>
                <a:extLst>
                  <a:ext uri="{FF2B5EF4-FFF2-40B4-BE49-F238E27FC236}">
                    <a16:creationId xmlns:a16="http://schemas.microsoft.com/office/drawing/2014/main" id="{E50B5896-CE1F-B5AD-F528-760527993F8B}"/>
                  </a:ext>
                </a:extLst>
              </xdr:cNvPr>
              <xdr:cNvSpPr/>
            </xdr:nvSpPr>
            <xdr:spPr>
              <a:xfrm>
                <a:off x="66675" y="3804003"/>
                <a:ext cx="1666875" cy="27305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29" name="Rectangle: Rounded Corners 28">
                <a:hlinkClick xmlns:r="http://schemas.openxmlformats.org/officeDocument/2006/relationships" r:id="rId8"/>
                <a:extLst>
                  <a:ext uri="{FF2B5EF4-FFF2-40B4-BE49-F238E27FC236}">
                    <a16:creationId xmlns:a16="http://schemas.microsoft.com/office/drawing/2014/main" id="{3AE7C751-A20C-EA7E-0DAB-99D95C2A40C9}"/>
                  </a:ext>
                </a:extLst>
              </xdr:cNvPr>
              <xdr:cNvSpPr/>
            </xdr:nvSpPr>
            <xdr:spPr>
              <a:xfrm>
                <a:off x="66675" y="4153255"/>
                <a:ext cx="1666875" cy="26987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30" name="Rectangle: Rounded Corners 29">
                <a:hlinkClick xmlns:r="http://schemas.openxmlformats.org/officeDocument/2006/relationships" r:id="rId9"/>
                <a:extLst>
                  <a:ext uri="{FF2B5EF4-FFF2-40B4-BE49-F238E27FC236}">
                    <a16:creationId xmlns:a16="http://schemas.microsoft.com/office/drawing/2014/main" id="{3483BB82-B6F6-0B2F-E3D6-D6A3EF0690BE}"/>
                  </a:ext>
                </a:extLst>
              </xdr:cNvPr>
              <xdr:cNvSpPr/>
            </xdr:nvSpPr>
            <xdr:spPr>
              <a:xfrm>
                <a:off x="63500" y="449932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31" name="Rectangle: Rounded Corners 30">
                <a:hlinkClick xmlns:r="http://schemas.openxmlformats.org/officeDocument/2006/relationships" r:id="rId10"/>
                <a:extLst>
                  <a:ext uri="{FF2B5EF4-FFF2-40B4-BE49-F238E27FC236}">
                    <a16:creationId xmlns:a16="http://schemas.microsoft.com/office/drawing/2014/main" id="{4BBFC87E-3248-A3CA-3EA1-C0D9259B83F9}"/>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32" name="Rectangle: Rounded Corners 31">
                <a:hlinkClick xmlns:r="http://schemas.openxmlformats.org/officeDocument/2006/relationships" r:id="rId11"/>
                <a:extLst>
                  <a:ext uri="{FF2B5EF4-FFF2-40B4-BE49-F238E27FC236}">
                    <a16:creationId xmlns:a16="http://schemas.microsoft.com/office/drawing/2014/main" id="{41167385-6407-AAC3-B60F-0396D59155FD}"/>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9F733796-0C4A-9DDC-B9ED-90B1B61FA4FE}"/>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20" name="Rectangle: Rounded Corners 19">
              <a:hlinkClick xmlns:r="http://schemas.openxmlformats.org/officeDocument/2006/relationships" r:id="rId13"/>
              <a:extLst>
                <a:ext uri="{FF2B5EF4-FFF2-40B4-BE49-F238E27FC236}">
                  <a16:creationId xmlns:a16="http://schemas.microsoft.com/office/drawing/2014/main" id="{A5C2C7E9-39CA-BC99-0FAE-706B4ED2A78D}"/>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5" name="Group 4">
            <a:extLst>
              <a:ext uri="{FF2B5EF4-FFF2-40B4-BE49-F238E27FC236}">
                <a16:creationId xmlns:a16="http://schemas.microsoft.com/office/drawing/2014/main" id="{85EA20E8-5937-2403-726D-8F4266919E35}"/>
              </a:ext>
            </a:extLst>
          </xdr:cNvPr>
          <xdr:cNvGrpSpPr/>
        </xdr:nvGrpSpPr>
        <xdr:grpSpPr>
          <a:xfrm>
            <a:off x="101600" y="5797550"/>
            <a:ext cx="1651000" cy="1476375"/>
            <a:chOff x="76200" y="5797550"/>
            <a:chExt cx="1644613" cy="1476375"/>
          </a:xfrm>
        </xdr:grpSpPr>
        <xdr:grpSp>
          <xdr:nvGrpSpPr>
            <xdr:cNvPr id="6" name="Group 5">
              <a:extLst>
                <a:ext uri="{FF2B5EF4-FFF2-40B4-BE49-F238E27FC236}">
                  <a16:creationId xmlns:a16="http://schemas.microsoft.com/office/drawing/2014/main" id="{4042FEDF-028B-CCB8-F2D0-A157DB0D88BF}"/>
                </a:ext>
              </a:extLst>
            </xdr:cNvPr>
            <xdr:cNvGrpSpPr/>
          </xdr:nvGrpSpPr>
          <xdr:grpSpPr>
            <a:xfrm>
              <a:off x="187325" y="5867400"/>
              <a:ext cx="1300285" cy="1332467"/>
              <a:chOff x="111125" y="5972175"/>
              <a:chExt cx="1300285" cy="1332467"/>
            </a:xfrm>
          </xdr:grpSpPr>
          <xdr:grpSp>
            <xdr:nvGrpSpPr>
              <xdr:cNvPr id="8" name="Group 7">
                <a:extLst>
                  <a:ext uri="{FF2B5EF4-FFF2-40B4-BE49-F238E27FC236}">
                    <a16:creationId xmlns:a16="http://schemas.microsoft.com/office/drawing/2014/main" id="{EAB62316-6048-83EA-506E-DC911833D21E}"/>
                  </a:ext>
                </a:extLst>
              </xdr:cNvPr>
              <xdr:cNvGrpSpPr/>
            </xdr:nvGrpSpPr>
            <xdr:grpSpPr>
              <a:xfrm>
                <a:off x="180975" y="6257925"/>
                <a:ext cx="1230435" cy="1046717"/>
                <a:chOff x="215900" y="6188075"/>
                <a:chExt cx="1230435" cy="1053067"/>
              </a:xfrm>
            </xdr:grpSpPr>
            <xdr:sp macro="" textlink="">
              <xdr:nvSpPr>
                <xdr:cNvPr id="10" name="Rectangle: Rounded Corners 9">
                  <a:extLst>
                    <a:ext uri="{FF2B5EF4-FFF2-40B4-BE49-F238E27FC236}">
                      <a16:creationId xmlns:a16="http://schemas.microsoft.com/office/drawing/2014/main" id="{9427A9A6-9028-06BC-DEDD-9754E78E72A2}"/>
                    </a:ext>
                  </a:extLst>
                </xdr:cNvPr>
                <xdr:cNvSpPr/>
              </xdr:nvSpPr>
              <xdr:spPr>
                <a:xfrm>
                  <a:off x="215900" y="6515100"/>
                  <a:ext cx="171450" cy="1524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11" name="Group 10">
                  <a:extLst>
                    <a:ext uri="{FF2B5EF4-FFF2-40B4-BE49-F238E27FC236}">
                      <a16:creationId xmlns:a16="http://schemas.microsoft.com/office/drawing/2014/main" id="{3858E0FC-5CEB-6694-1846-F4C3E41B0968}"/>
                    </a:ext>
                  </a:extLst>
                </xdr:cNvPr>
                <xdr:cNvGrpSpPr/>
              </xdr:nvGrpSpPr>
              <xdr:grpSpPr>
                <a:xfrm>
                  <a:off x="219075" y="6188075"/>
                  <a:ext cx="1227260" cy="1049892"/>
                  <a:chOff x="215900" y="6188075"/>
                  <a:chExt cx="1230435" cy="1053067"/>
                </a:xfrm>
              </xdr:grpSpPr>
              <xdr:sp macro="" textlink="">
                <xdr:nvSpPr>
                  <xdr:cNvPr id="12" name="Rectangle: Rounded Corners 11">
                    <a:extLst>
                      <a:ext uri="{FF2B5EF4-FFF2-40B4-BE49-F238E27FC236}">
                        <a16:creationId xmlns:a16="http://schemas.microsoft.com/office/drawing/2014/main" id="{8EA2A25B-C11D-1C3F-9099-CAC873DE4E84}"/>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3" name="Rectangle: Rounded Corners 12">
                    <a:extLst>
                      <a:ext uri="{FF2B5EF4-FFF2-40B4-BE49-F238E27FC236}">
                        <a16:creationId xmlns:a16="http://schemas.microsoft.com/office/drawing/2014/main" id="{3E9BC03D-8F87-6D53-9D02-88DC9831E3D1}"/>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4" name="TextBox 13">
                    <a:extLst>
                      <a:ext uri="{FF2B5EF4-FFF2-40B4-BE49-F238E27FC236}">
                        <a16:creationId xmlns:a16="http://schemas.microsoft.com/office/drawing/2014/main" id="{817760DB-2BC8-3776-4B1B-9D9EB65650F9}"/>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15" name="TextBox 14">
                    <a:extLst>
                      <a:ext uri="{FF2B5EF4-FFF2-40B4-BE49-F238E27FC236}">
                        <a16:creationId xmlns:a16="http://schemas.microsoft.com/office/drawing/2014/main" id="{B1B03433-BA63-9164-FA90-021A64E13D6F}"/>
                      </a:ext>
                    </a:extLst>
                  </xdr:cNvPr>
                  <xdr:cNvSpPr txBox="1"/>
                </xdr:nvSpPr>
                <xdr:spPr>
                  <a:xfrm>
                    <a:off x="406400" y="6438900"/>
                    <a:ext cx="1030410" cy="3897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900" b="1" baseline="0"/>
                      <a:t>(se aplicável)</a:t>
                    </a:r>
                    <a:endParaRPr lang="pt-BR" sz="900" b="1"/>
                  </a:p>
                </xdr:txBody>
              </xdr:sp>
              <xdr:sp macro="" textlink="">
                <xdr:nvSpPr>
                  <xdr:cNvPr id="16" name="TextBox 15">
                    <a:extLst>
                      <a:ext uri="{FF2B5EF4-FFF2-40B4-BE49-F238E27FC236}">
                        <a16:creationId xmlns:a16="http://schemas.microsoft.com/office/drawing/2014/main" id="{DC2D6071-57CF-4A35-B070-4781D85A1871}"/>
                      </a:ext>
                    </a:extLst>
                  </xdr:cNvPr>
                  <xdr:cNvSpPr txBox="1"/>
                </xdr:nvSpPr>
                <xdr:spPr>
                  <a:xfrm>
                    <a:off x="415925" y="6835775"/>
                    <a:ext cx="1030410"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1000" b="1"/>
                      <a:t>Obrigatório</a:t>
                    </a:r>
                  </a:p>
                </xdr:txBody>
              </xdr:sp>
            </xdr:grpSp>
          </xdr:grpSp>
          <xdr:sp macro="" textlink="">
            <xdr:nvSpPr>
              <xdr:cNvPr id="9" name="TextBox 8">
                <a:extLst>
                  <a:ext uri="{FF2B5EF4-FFF2-40B4-BE49-F238E27FC236}">
                    <a16:creationId xmlns:a16="http://schemas.microsoft.com/office/drawing/2014/main" id="{93AD1B27-7DF5-1D6E-1910-D0A5D7C77919}"/>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7" name="Rectangle: Rounded Corners 6">
              <a:extLst>
                <a:ext uri="{FF2B5EF4-FFF2-40B4-BE49-F238E27FC236}">
                  <a16:creationId xmlns:a16="http://schemas.microsoft.com/office/drawing/2014/main" id="{A64C08C9-B21F-28D4-D402-52F4EF6295E0}"/>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editAs="oneCell">
    <xdr:from>
      <xdr:col>3</xdr:col>
      <xdr:colOff>247650</xdr:colOff>
      <xdr:row>1</xdr:row>
      <xdr:rowOff>104775</xdr:rowOff>
    </xdr:from>
    <xdr:to>
      <xdr:col>3</xdr:col>
      <xdr:colOff>1702708</xdr:colOff>
      <xdr:row>1</xdr:row>
      <xdr:rowOff>685185</xdr:rowOff>
    </xdr:to>
    <xdr:pic>
      <xdr:nvPicPr>
        <xdr:cNvPr id="35" name="Imagem 1">
          <a:extLst>
            <a:ext uri="{FF2B5EF4-FFF2-40B4-BE49-F238E27FC236}">
              <a16:creationId xmlns:a16="http://schemas.microsoft.com/office/drawing/2014/main" id="{C44E362E-1505-4093-81DA-148B26FFA3C7}"/>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200275" y="285750"/>
          <a:ext cx="1455058" cy="580410"/>
        </a:xfrm>
        <a:prstGeom prst="rect">
          <a:avLst/>
        </a:prstGeom>
      </xdr:spPr>
    </xdr:pic>
    <xdr:clientData/>
  </xdr:twoCellAnchor>
  <xdr:twoCellAnchor>
    <xdr:from>
      <xdr:col>1</xdr:col>
      <xdr:colOff>38100</xdr:colOff>
      <xdr:row>0</xdr:row>
      <xdr:rowOff>63500</xdr:rowOff>
    </xdr:from>
    <xdr:to>
      <xdr:col>1</xdr:col>
      <xdr:colOff>1697038</xdr:colOff>
      <xdr:row>1</xdr:row>
      <xdr:rowOff>369888</xdr:rowOff>
    </xdr:to>
    <xdr:grpSp>
      <xdr:nvGrpSpPr>
        <xdr:cNvPr id="2" name="Group 1">
          <a:extLst>
            <a:ext uri="{FF2B5EF4-FFF2-40B4-BE49-F238E27FC236}">
              <a16:creationId xmlns:a16="http://schemas.microsoft.com/office/drawing/2014/main" id="{18211048-8E5D-48E0-A3C9-76F9BAB88A3B}"/>
            </a:ext>
          </a:extLst>
        </xdr:cNvPr>
        <xdr:cNvGrpSpPr/>
      </xdr:nvGrpSpPr>
      <xdr:grpSpPr>
        <a:xfrm>
          <a:off x="135218" y="63500"/>
          <a:ext cx="1658938" cy="485682"/>
          <a:chOff x="142875" y="79375"/>
          <a:chExt cx="1658938" cy="484188"/>
        </a:xfrm>
      </xdr:grpSpPr>
      <xdr:sp macro="" textlink="">
        <xdr:nvSpPr>
          <xdr:cNvPr id="36" name="Rectangle: Rounded Corners 35">
            <a:extLst>
              <a:ext uri="{FF2B5EF4-FFF2-40B4-BE49-F238E27FC236}">
                <a16:creationId xmlns:a16="http://schemas.microsoft.com/office/drawing/2014/main" id="{DFECE21B-02CF-2EEC-8BED-36105C87FC05}"/>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37" name="object 2">
            <a:extLst>
              <a:ext uri="{FF2B5EF4-FFF2-40B4-BE49-F238E27FC236}">
                <a16:creationId xmlns:a16="http://schemas.microsoft.com/office/drawing/2014/main" id="{E3027F89-292C-C752-5503-DE985B2E480D}"/>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38" name="Imagem 24">
            <a:extLst>
              <a:ext uri="{FF2B5EF4-FFF2-40B4-BE49-F238E27FC236}">
                <a16:creationId xmlns:a16="http://schemas.microsoft.com/office/drawing/2014/main" id="{9B67014A-4612-F632-2A9A-E7F985B8A8D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446120</xdr:rowOff>
    </xdr:from>
    <xdr:to>
      <xdr:col>1</xdr:col>
      <xdr:colOff>1692329</xdr:colOff>
      <xdr:row>25</xdr:row>
      <xdr:rowOff>94170</xdr:rowOff>
    </xdr:to>
    <xdr:grpSp>
      <xdr:nvGrpSpPr>
        <xdr:cNvPr id="2" name="Group 1">
          <a:extLst>
            <a:ext uri="{FF2B5EF4-FFF2-40B4-BE49-F238E27FC236}">
              <a16:creationId xmlns:a16="http://schemas.microsoft.com/office/drawing/2014/main" id="{298920B6-4EE9-4E0D-8361-CCB442612A19}"/>
            </a:ext>
          </a:extLst>
        </xdr:cNvPr>
        <xdr:cNvGrpSpPr/>
      </xdr:nvGrpSpPr>
      <xdr:grpSpPr>
        <a:xfrm>
          <a:off x="97118" y="632885"/>
          <a:ext cx="1692329" cy="6737638"/>
          <a:chOff x="95250" y="623990"/>
          <a:chExt cx="1692329" cy="6649935"/>
        </a:xfrm>
      </xdr:grpSpPr>
      <xdr:grpSp>
        <xdr:nvGrpSpPr>
          <xdr:cNvPr id="17" name="Group 16">
            <a:extLst>
              <a:ext uri="{FF2B5EF4-FFF2-40B4-BE49-F238E27FC236}">
                <a16:creationId xmlns:a16="http://schemas.microsoft.com/office/drawing/2014/main" id="{EFB4A865-39CD-2CFC-697D-BA39AFF50FA8}"/>
              </a:ext>
            </a:extLst>
          </xdr:cNvPr>
          <xdr:cNvGrpSpPr/>
        </xdr:nvGrpSpPr>
        <xdr:grpSpPr>
          <a:xfrm>
            <a:off x="95250" y="623990"/>
            <a:ext cx="1692329" cy="4983067"/>
            <a:chOff x="95250" y="106679"/>
            <a:chExt cx="1692329" cy="4989008"/>
          </a:xfrm>
        </xdr:grpSpPr>
        <xdr:grpSp>
          <xdr:nvGrpSpPr>
            <xdr:cNvPr id="19" name="Group 18">
              <a:extLst>
                <a:ext uri="{FF2B5EF4-FFF2-40B4-BE49-F238E27FC236}">
                  <a16:creationId xmlns:a16="http://schemas.microsoft.com/office/drawing/2014/main" id="{82AE00CF-06E7-3CF1-5255-1F4C32FA8BDD}"/>
                </a:ext>
              </a:extLst>
            </xdr:cNvPr>
            <xdr:cNvGrpSpPr/>
          </xdr:nvGrpSpPr>
          <xdr:grpSpPr>
            <a:xfrm>
              <a:off x="95250" y="459434"/>
              <a:ext cx="1692275" cy="4636253"/>
              <a:chOff x="47625" y="1441807"/>
              <a:chExt cx="1695450" cy="4343399"/>
            </a:xfrm>
          </xdr:grpSpPr>
          <xdr:sp macro="" textlink="">
            <xdr:nvSpPr>
              <xdr:cNvPr id="21" name="Rectangle: Rounded Corners 20">
                <a:hlinkClick xmlns:r="http://schemas.openxmlformats.org/officeDocument/2006/relationships" r:id="rId1"/>
                <a:extLst>
                  <a:ext uri="{FF2B5EF4-FFF2-40B4-BE49-F238E27FC236}">
                    <a16:creationId xmlns:a16="http://schemas.microsoft.com/office/drawing/2014/main" id="{4F4B4D8E-0558-EE6E-B5B4-FCF0F0223D43}"/>
                  </a:ext>
                </a:extLst>
              </xdr:cNvPr>
              <xdr:cNvSpPr/>
            </xdr:nvSpPr>
            <xdr:spPr>
              <a:xfrm>
                <a:off x="76200" y="144180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22" name="Rectangle: Rounded Corners 21">
                <a:hlinkClick xmlns:r="http://schemas.openxmlformats.org/officeDocument/2006/relationships" r:id="rId2"/>
                <a:extLst>
                  <a:ext uri="{FF2B5EF4-FFF2-40B4-BE49-F238E27FC236}">
                    <a16:creationId xmlns:a16="http://schemas.microsoft.com/office/drawing/2014/main" id="{346A1762-4472-303F-1DD6-CFF03DC665AE}"/>
                  </a:ext>
                </a:extLst>
              </xdr:cNvPr>
              <xdr:cNvSpPr/>
            </xdr:nvSpPr>
            <xdr:spPr>
              <a:xfrm>
                <a:off x="73025" y="17751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23" name="Rectangle: Rounded Corners 22">
                <a:hlinkClick xmlns:r="http://schemas.openxmlformats.org/officeDocument/2006/relationships" r:id="rId3"/>
                <a:extLst>
                  <a:ext uri="{FF2B5EF4-FFF2-40B4-BE49-F238E27FC236}">
                    <a16:creationId xmlns:a16="http://schemas.microsoft.com/office/drawing/2014/main" id="{451F483A-48C1-0AB2-34E7-AB6A6993C71D}"/>
                  </a:ext>
                </a:extLst>
              </xdr:cNvPr>
              <xdr:cNvSpPr/>
            </xdr:nvSpPr>
            <xdr:spPr>
              <a:xfrm>
                <a:off x="73025" y="21053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24" name="Rectangle: Rounded Corners 23">
                <a:hlinkClick xmlns:r="http://schemas.openxmlformats.org/officeDocument/2006/relationships" r:id="rId4"/>
                <a:extLst>
                  <a:ext uri="{FF2B5EF4-FFF2-40B4-BE49-F238E27FC236}">
                    <a16:creationId xmlns:a16="http://schemas.microsoft.com/office/drawing/2014/main" id="{1FAF0B12-E3DD-6A7F-5886-120D580A3742}"/>
                  </a:ext>
                </a:extLst>
              </xdr:cNvPr>
              <xdr:cNvSpPr/>
            </xdr:nvSpPr>
            <xdr:spPr>
              <a:xfrm>
                <a:off x="73025" y="2460978"/>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25" name="Rectangle: Rounded Corners 24">
                <a:hlinkClick xmlns:r="http://schemas.openxmlformats.org/officeDocument/2006/relationships" r:id="rId5"/>
                <a:extLst>
                  <a:ext uri="{FF2B5EF4-FFF2-40B4-BE49-F238E27FC236}">
                    <a16:creationId xmlns:a16="http://schemas.microsoft.com/office/drawing/2014/main" id="{107B5FA8-3BCE-667A-DEFE-3E163A0A4542}"/>
                  </a:ext>
                </a:extLst>
              </xdr:cNvPr>
              <xdr:cNvSpPr/>
            </xdr:nvSpPr>
            <xdr:spPr>
              <a:xfrm>
                <a:off x="76200" y="2794353"/>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26" name="Rectangle: Rounded Corners 25">
                <a:hlinkClick xmlns:r="http://schemas.openxmlformats.org/officeDocument/2006/relationships" r:id="rId6"/>
                <a:extLst>
                  <a:ext uri="{FF2B5EF4-FFF2-40B4-BE49-F238E27FC236}">
                    <a16:creationId xmlns:a16="http://schemas.microsoft.com/office/drawing/2014/main" id="{417CE648-86AC-9A09-C74B-A955214452A2}"/>
                  </a:ext>
                </a:extLst>
              </xdr:cNvPr>
              <xdr:cNvSpPr/>
            </xdr:nvSpPr>
            <xdr:spPr>
              <a:xfrm>
                <a:off x="76200" y="3127729"/>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27" name="Rectangle: Rounded Corners 26">
                <a:extLst>
                  <a:ext uri="{FF2B5EF4-FFF2-40B4-BE49-F238E27FC236}">
                    <a16:creationId xmlns:a16="http://schemas.microsoft.com/office/drawing/2014/main" id="{9D096B6F-2A11-51D9-4AD7-6B7F3527CAF0}"/>
                  </a:ext>
                </a:extLst>
              </xdr:cNvPr>
              <xdr:cNvSpPr/>
            </xdr:nvSpPr>
            <xdr:spPr>
              <a:xfrm>
                <a:off x="66675" y="3470631"/>
                <a:ext cx="1666875" cy="263525"/>
              </a:xfrm>
              <a:prstGeom prst="roundRect">
                <a:avLst/>
              </a:prstGeom>
              <a:solidFill>
                <a:srgbClr val="7443A4">
                  <a:alpha val="60000"/>
                </a:srgbClr>
              </a:solidFill>
              <a:ln w="38100">
                <a:solidFill>
                  <a:srgbClr val="CDB8E2"/>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28" name="Rectangle: Rounded Corners 27">
                <a:hlinkClick xmlns:r="http://schemas.openxmlformats.org/officeDocument/2006/relationships" r:id="rId7"/>
                <a:extLst>
                  <a:ext uri="{FF2B5EF4-FFF2-40B4-BE49-F238E27FC236}">
                    <a16:creationId xmlns:a16="http://schemas.microsoft.com/office/drawing/2014/main" id="{A653CE99-CDEC-AA9B-1D7A-C9616F9E2A96}"/>
                  </a:ext>
                </a:extLst>
              </xdr:cNvPr>
              <xdr:cNvSpPr/>
            </xdr:nvSpPr>
            <xdr:spPr>
              <a:xfrm>
                <a:off x="66675" y="3804003"/>
                <a:ext cx="1666875" cy="27305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29" name="Rectangle: Rounded Corners 28">
                <a:hlinkClick xmlns:r="http://schemas.openxmlformats.org/officeDocument/2006/relationships" r:id="rId8"/>
                <a:extLst>
                  <a:ext uri="{FF2B5EF4-FFF2-40B4-BE49-F238E27FC236}">
                    <a16:creationId xmlns:a16="http://schemas.microsoft.com/office/drawing/2014/main" id="{14156E62-66E6-AF80-0297-1C71CC8CBA0E}"/>
                  </a:ext>
                </a:extLst>
              </xdr:cNvPr>
              <xdr:cNvSpPr/>
            </xdr:nvSpPr>
            <xdr:spPr>
              <a:xfrm>
                <a:off x="66675" y="4153255"/>
                <a:ext cx="1666875" cy="26987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30" name="Rectangle: Rounded Corners 29">
                <a:hlinkClick xmlns:r="http://schemas.openxmlformats.org/officeDocument/2006/relationships" r:id="rId9"/>
                <a:extLst>
                  <a:ext uri="{FF2B5EF4-FFF2-40B4-BE49-F238E27FC236}">
                    <a16:creationId xmlns:a16="http://schemas.microsoft.com/office/drawing/2014/main" id="{2134D84C-6736-3580-BBA2-DC37100A1AAD}"/>
                  </a:ext>
                </a:extLst>
              </xdr:cNvPr>
              <xdr:cNvSpPr/>
            </xdr:nvSpPr>
            <xdr:spPr>
              <a:xfrm>
                <a:off x="63500" y="449932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31" name="Rectangle: Rounded Corners 30">
                <a:hlinkClick xmlns:r="http://schemas.openxmlformats.org/officeDocument/2006/relationships" r:id="rId10"/>
                <a:extLst>
                  <a:ext uri="{FF2B5EF4-FFF2-40B4-BE49-F238E27FC236}">
                    <a16:creationId xmlns:a16="http://schemas.microsoft.com/office/drawing/2014/main" id="{8146EBAF-F630-5720-A585-0A5E30838E0C}"/>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32" name="Rectangle: Rounded Corners 31">
                <a:hlinkClick xmlns:r="http://schemas.openxmlformats.org/officeDocument/2006/relationships" r:id="rId11"/>
                <a:extLst>
                  <a:ext uri="{FF2B5EF4-FFF2-40B4-BE49-F238E27FC236}">
                    <a16:creationId xmlns:a16="http://schemas.microsoft.com/office/drawing/2014/main" id="{B8F2FCAD-CF2A-AE9F-F3F8-98C01B39C07D}"/>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A14FCD30-3F89-B0F3-5346-B6EEDEDCCD02}"/>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20" name="Rectangle: Rounded Corners 19">
              <a:hlinkClick xmlns:r="http://schemas.openxmlformats.org/officeDocument/2006/relationships" r:id="rId13"/>
              <a:extLst>
                <a:ext uri="{FF2B5EF4-FFF2-40B4-BE49-F238E27FC236}">
                  <a16:creationId xmlns:a16="http://schemas.microsoft.com/office/drawing/2014/main" id="{654C80C1-8339-218B-ED03-78B922672DB0}"/>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5" name="Group 4">
            <a:extLst>
              <a:ext uri="{FF2B5EF4-FFF2-40B4-BE49-F238E27FC236}">
                <a16:creationId xmlns:a16="http://schemas.microsoft.com/office/drawing/2014/main" id="{ABA94D63-3DF0-096C-7F4D-40FE36C6D92A}"/>
              </a:ext>
            </a:extLst>
          </xdr:cNvPr>
          <xdr:cNvGrpSpPr/>
        </xdr:nvGrpSpPr>
        <xdr:grpSpPr>
          <a:xfrm>
            <a:off x="101600" y="5797550"/>
            <a:ext cx="1651000" cy="1476375"/>
            <a:chOff x="76200" y="5797550"/>
            <a:chExt cx="1644613" cy="1476375"/>
          </a:xfrm>
        </xdr:grpSpPr>
        <xdr:grpSp>
          <xdr:nvGrpSpPr>
            <xdr:cNvPr id="6" name="Group 5">
              <a:extLst>
                <a:ext uri="{FF2B5EF4-FFF2-40B4-BE49-F238E27FC236}">
                  <a16:creationId xmlns:a16="http://schemas.microsoft.com/office/drawing/2014/main" id="{5945F208-5A33-9AB8-2108-4E7F5244AB4E}"/>
                </a:ext>
              </a:extLst>
            </xdr:cNvPr>
            <xdr:cNvGrpSpPr/>
          </xdr:nvGrpSpPr>
          <xdr:grpSpPr>
            <a:xfrm>
              <a:off x="187325" y="5867400"/>
              <a:ext cx="1300285" cy="1332467"/>
              <a:chOff x="111125" y="5972175"/>
              <a:chExt cx="1300285" cy="1332467"/>
            </a:xfrm>
          </xdr:grpSpPr>
          <xdr:grpSp>
            <xdr:nvGrpSpPr>
              <xdr:cNvPr id="8" name="Group 7">
                <a:extLst>
                  <a:ext uri="{FF2B5EF4-FFF2-40B4-BE49-F238E27FC236}">
                    <a16:creationId xmlns:a16="http://schemas.microsoft.com/office/drawing/2014/main" id="{77267163-B03E-0F45-12F2-F9E769EF47C1}"/>
                  </a:ext>
                </a:extLst>
              </xdr:cNvPr>
              <xdr:cNvGrpSpPr/>
            </xdr:nvGrpSpPr>
            <xdr:grpSpPr>
              <a:xfrm>
                <a:off x="180975" y="6257925"/>
                <a:ext cx="1230435" cy="1046717"/>
                <a:chOff x="215900" y="6188075"/>
                <a:chExt cx="1230435" cy="1053067"/>
              </a:xfrm>
            </xdr:grpSpPr>
            <xdr:sp macro="" textlink="">
              <xdr:nvSpPr>
                <xdr:cNvPr id="10" name="Rectangle: Rounded Corners 9">
                  <a:extLst>
                    <a:ext uri="{FF2B5EF4-FFF2-40B4-BE49-F238E27FC236}">
                      <a16:creationId xmlns:a16="http://schemas.microsoft.com/office/drawing/2014/main" id="{92BE9B94-06DF-5495-6D1F-E301B2313923}"/>
                    </a:ext>
                  </a:extLst>
                </xdr:cNvPr>
                <xdr:cNvSpPr/>
              </xdr:nvSpPr>
              <xdr:spPr>
                <a:xfrm>
                  <a:off x="215900" y="6515100"/>
                  <a:ext cx="171450" cy="1524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11" name="Group 10">
                  <a:extLst>
                    <a:ext uri="{FF2B5EF4-FFF2-40B4-BE49-F238E27FC236}">
                      <a16:creationId xmlns:a16="http://schemas.microsoft.com/office/drawing/2014/main" id="{F4725A17-4A91-684B-1BB2-CE63F76D3EE6}"/>
                    </a:ext>
                  </a:extLst>
                </xdr:cNvPr>
                <xdr:cNvGrpSpPr/>
              </xdr:nvGrpSpPr>
              <xdr:grpSpPr>
                <a:xfrm>
                  <a:off x="219075" y="6188075"/>
                  <a:ext cx="1227260" cy="1049892"/>
                  <a:chOff x="215900" y="6188075"/>
                  <a:chExt cx="1230435" cy="1053067"/>
                </a:xfrm>
              </xdr:grpSpPr>
              <xdr:sp macro="" textlink="">
                <xdr:nvSpPr>
                  <xdr:cNvPr id="12" name="Rectangle: Rounded Corners 11">
                    <a:extLst>
                      <a:ext uri="{FF2B5EF4-FFF2-40B4-BE49-F238E27FC236}">
                        <a16:creationId xmlns:a16="http://schemas.microsoft.com/office/drawing/2014/main" id="{82399401-42B2-375F-277C-2683DDF193BE}"/>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3" name="Rectangle: Rounded Corners 12">
                    <a:extLst>
                      <a:ext uri="{FF2B5EF4-FFF2-40B4-BE49-F238E27FC236}">
                        <a16:creationId xmlns:a16="http://schemas.microsoft.com/office/drawing/2014/main" id="{D22AED49-F1B1-C431-B048-A268534D5C1F}"/>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4" name="TextBox 13">
                    <a:extLst>
                      <a:ext uri="{FF2B5EF4-FFF2-40B4-BE49-F238E27FC236}">
                        <a16:creationId xmlns:a16="http://schemas.microsoft.com/office/drawing/2014/main" id="{32215A3E-C7B9-542A-7905-2204CF0F3628}"/>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15" name="TextBox 14">
                    <a:extLst>
                      <a:ext uri="{FF2B5EF4-FFF2-40B4-BE49-F238E27FC236}">
                        <a16:creationId xmlns:a16="http://schemas.microsoft.com/office/drawing/2014/main" id="{A8E721FE-6F9E-B7A0-DE06-90DA17B27528}"/>
                      </a:ext>
                    </a:extLst>
                  </xdr:cNvPr>
                  <xdr:cNvSpPr txBox="1"/>
                </xdr:nvSpPr>
                <xdr:spPr>
                  <a:xfrm>
                    <a:off x="406400" y="6438900"/>
                    <a:ext cx="1030410" cy="3897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900" b="1" baseline="0"/>
                      <a:t>(se aplicável)</a:t>
                    </a:r>
                    <a:endParaRPr lang="pt-BR" sz="900" b="1"/>
                  </a:p>
                </xdr:txBody>
              </xdr:sp>
              <xdr:sp macro="" textlink="">
                <xdr:nvSpPr>
                  <xdr:cNvPr id="16" name="TextBox 15">
                    <a:extLst>
                      <a:ext uri="{FF2B5EF4-FFF2-40B4-BE49-F238E27FC236}">
                        <a16:creationId xmlns:a16="http://schemas.microsoft.com/office/drawing/2014/main" id="{0CC69319-D0F8-415A-3172-2B49D931D65F}"/>
                      </a:ext>
                    </a:extLst>
                  </xdr:cNvPr>
                  <xdr:cNvSpPr txBox="1"/>
                </xdr:nvSpPr>
                <xdr:spPr>
                  <a:xfrm>
                    <a:off x="415925" y="6835775"/>
                    <a:ext cx="1030410"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Preenchimento</a:t>
                    </a:r>
                    <a:r>
                      <a:rPr lang="pt-BR" sz="1000" b="1" baseline="0"/>
                      <a:t> </a:t>
                    </a:r>
                  </a:p>
                  <a:p>
                    <a:r>
                      <a:rPr lang="pt-BR" sz="1000" b="1"/>
                      <a:t>Obrigatório</a:t>
                    </a:r>
                  </a:p>
                </xdr:txBody>
              </xdr:sp>
            </xdr:grpSp>
          </xdr:grpSp>
          <xdr:sp macro="" textlink="">
            <xdr:nvSpPr>
              <xdr:cNvPr id="9" name="TextBox 8">
                <a:extLst>
                  <a:ext uri="{FF2B5EF4-FFF2-40B4-BE49-F238E27FC236}">
                    <a16:creationId xmlns:a16="http://schemas.microsoft.com/office/drawing/2014/main" id="{FAFAA13D-CE9A-AC84-2FE6-AE6F1E6BA136}"/>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7" name="Rectangle: Rounded Corners 6">
              <a:extLst>
                <a:ext uri="{FF2B5EF4-FFF2-40B4-BE49-F238E27FC236}">
                  <a16:creationId xmlns:a16="http://schemas.microsoft.com/office/drawing/2014/main" id="{BA75936A-6360-ECC3-67D9-D4E38207AD6A}"/>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editAs="oneCell">
    <xdr:from>
      <xdr:col>3</xdr:col>
      <xdr:colOff>342900</xdr:colOff>
      <xdr:row>1</xdr:row>
      <xdr:rowOff>95250</xdr:rowOff>
    </xdr:from>
    <xdr:to>
      <xdr:col>3</xdr:col>
      <xdr:colOff>1797958</xdr:colOff>
      <xdr:row>1</xdr:row>
      <xdr:rowOff>675660</xdr:rowOff>
    </xdr:to>
    <xdr:pic>
      <xdr:nvPicPr>
        <xdr:cNvPr id="35" name="Imagem 1">
          <a:extLst>
            <a:ext uri="{FF2B5EF4-FFF2-40B4-BE49-F238E27FC236}">
              <a16:creationId xmlns:a16="http://schemas.microsoft.com/office/drawing/2014/main" id="{320368B9-B8B6-41D4-ACC5-56D4EDA2A238}"/>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295525" y="276225"/>
          <a:ext cx="1455058" cy="580410"/>
        </a:xfrm>
        <a:prstGeom prst="rect">
          <a:avLst/>
        </a:prstGeom>
      </xdr:spPr>
    </xdr:pic>
    <xdr:clientData/>
  </xdr:twoCellAnchor>
  <xdr:twoCellAnchor>
    <xdr:from>
      <xdr:col>1</xdr:col>
      <xdr:colOff>57150</xdr:colOff>
      <xdr:row>0</xdr:row>
      <xdr:rowOff>57150</xdr:rowOff>
    </xdr:from>
    <xdr:to>
      <xdr:col>1</xdr:col>
      <xdr:colOff>1716088</xdr:colOff>
      <xdr:row>1</xdr:row>
      <xdr:rowOff>357188</xdr:rowOff>
    </xdr:to>
    <xdr:grpSp>
      <xdr:nvGrpSpPr>
        <xdr:cNvPr id="3" name="Group 2">
          <a:extLst>
            <a:ext uri="{FF2B5EF4-FFF2-40B4-BE49-F238E27FC236}">
              <a16:creationId xmlns:a16="http://schemas.microsoft.com/office/drawing/2014/main" id="{95E117EE-60E3-4CCE-9958-3AE92AE61856}"/>
            </a:ext>
          </a:extLst>
        </xdr:cNvPr>
        <xdr:cNvGrpSpPr/>
      </xdr:nvGrpSpPr>
      <xdr:grpSpPr>
        <a:xfrm>
          <a:off x="154268" y="57150"/>
          <a:ext cx="1658938" cy="486803"/>
          <a:chOff x="142875" y="79375"/>
          <a:chExt cx="1658938" cy="484188"/>
        </a:xfrm>
      </xdr:grpSpPr>
      <xdr:sp macro="" textlink="">
        <xdr:nvSpPr>
          <xdr:cNvPr id="36" name="Rectangle: Rounded Corners 35">
            <a:extLst>
              <a:ext uri="{FF2B5EF4-FFF2-40B4-BE49-F238E27FC236}">
                <a16:creationId xmlns:a16="http://schemas.microsoft.com/office/drawing/2014/main" id="{091CB4E7-08B7-5CAB-4995-EBAD55F7AFE5}"/>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37" name="object 2">
            <a:extLst>
              <a:ext uri="{FF2B5EF4-FFF2-40B4-BE49-F238E27FC236}">
                <a16:creationId xmlns:a16="http://schemas.microsoft.com/office/drawing/2014/main" id="{E9393280-1C3C-FF23-A346-05490752B401}"/>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38" name="Imagem 24">
            <a:extLst>
              <a:ext uri="{FF2B5EF4-FFF2-40B4-BE49-F238E27FC236}">
                <a16:creationId xmlns:a16="http://schemas.microsoft.com/office/drawing/2014/main" id="{71B48332-792E-32A4-81F3-882803942C7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440570</xdr:rowOff>
    </xdr:from>
    <xdr:to>
      <xdr:col>1</xdr:col>
      <xdr:colOff>1692329</xdr:colOff>
      <xdr:row>27</xdr:row>
      <xdr:rowOff>37060</xdr:rowOff>
    </xdr:to>
    <xdr:grpSp>
      <xdr:nvGrpSpPr>
        <xdr:cNvPr id="3" name="Group 2">
          <a:extLst>
            <a:ext uri="{FF2B5EF4-FFF2-40B4-BE49-F238E27FC236}">
              <a16:creationId xmlns:a16="http://schemas.microsoft.com/office/drawing/2014/main" id="{5567D6FC-E39F-4CDB-9CBD-B9FC09E624BB}"/>
            </a:ext>
          </a:extLst>
        </xdr:cNvPr>
        <xdr:cNvGrpSpPr/>
      </xdr:nvGrpSpPr>
      <xdr:grpSpPr>
        <a:xfrm>
          <a:off x="97118" y="619864"/>
          <a:ext cx="1692329" cy="6641255"/>
          <a:chOff x="95250" y="623990"/>
          <a:chExt cx="1692329" cy="6649935"/>
        </a:xfrm>
      </xdr:grpSpPr>
      <xdr:grpSp>
        <xdr:nvGrpSpPr>
          <xdr:cNvPr id="17" name="Group 16">
            <a:extLst>
              <a:ext uri="{FF2B5EF4-FFF2-40B4-BE49-F238E27FC236}">
                <a16:creationId xmlns:a16="http://schemas.microsoft.com/office/drawing/2014/main" id="{7D9D8C1F-2609-D771-888C-CBB900E72BD8}"/>
              </a:ext>
            </a:extLst>
          </xdr:cNvPr>
          <xdr:cNvGrpSpPr/>
        </xdr:nvGrpSpPr>
        <xdr:grpSpPr>
          <a:xfrm>
            <a:off x="95250" y="623990"/>
            <a:ext cx="1692329" cy="4983067"/>
            <a:chOff x="95250" y="106679"/>
            <a:chExt cx="1692329" cy="4989008"/>
          </a:xfrm>
        </xdr:grpSpPr>
        <xdr:grpSp>
          <xdr:nvGrpSpPr>
            <xdr:cNvPr id="19" name="Group 18">
              <a:extLst>
                <a:ext uri="{FF2B5EF4-FFF2-40B4-BE49-F238E27FC236}">
                  <a16:creationId xmlns:a16="http://schemas.microsoft.com/office/drawing/2014/main" id="{ECFC0746-0671-0156-DB15-C27BBD66074F}"/>
                </a:ext>
              </a:extLst>
            </xdr:cNvPr>
            <xdr:cNvGrpSpPr/>
          </xdr:nvGrpSpPr>
          <xdr:grpSpPr>
            <a:xfrm>
              <a:off x="95250" y="459434"/>
              <a:ext cx="1692275" cy="4636253"/>
              <a:chOff x="47625" y="1441807"/>
              <a:chExt cx="1695450" cy="4343399"/>
            </a:xfrm>
          </xdr:grpSpPr>
          <xdr:sp macro="" textlink="">
            <xdr:nvSpPr>
              <xdr:cNvPr id="21" name="Rectangle: Rounded Corners 20">
                <a:hlinkClick xmlns:r="http://schemas.openxmlformats.org/officeDocument/2006/relationships" r:id="rId1"/>
                <a:extLst>
                  <a:ext uri="{FF2B5EF4-FFF2-40B4-BE49-F238E27FC236}">
                    <a16:creationId xmlns:a16="http://schemas.microsoft.com/office/drawing/2014/main" id="{3E00D74F-E3B2-88B5-73C4-2CA5D6589C69}"/>
                  </a:ext>
                </a:extLst>
              </xdr:cNvPr>
              <xdr:cNvSpPr/>
            </xdr:nvSpPr>
            <xdr:spPr>
              <a:xfrm>
                <a:off x="76200" y="144180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Combustíveis</a:t>
                </a:r>
              </a:p>
            </xdr:txBody>
          </xdr:sp>
          <xdr:sp macro="" textlink="">
            <xdr:nvSpPr>
              <xdr:cNvPr id="22" name="Rectangle: Rounded Corners 21">
                <a:hlinkClick xmlns:r="http://schemas.openxmlformats.org/officeDocument/2006/relationships" r:id="rId2"/>
                <a:extLst>
                  <a:ext uri="{FF2B5EF4-FFF2-40B4-BE49-F238E27FC236}">
                    <a16:creationId xmlns:a16="http://schemas.microsoft.com/office/drawing/2014/main" id="{8786A02C-7105-4898-1816-4F6C86A476F9}"/>
                  </a:ext>
                </a:extLst>
              </xdr:cNvPr>
              <xdr:cNvSpPr/>
            </xdr:nvSpPr>
            <xdr:spPr>
              <a:xfrm>
                <a:off x="73025" y="17751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Gases</a:t>
                </a:r>
              </a:p>
            </xdr:txBody>
          </xdr:sp>
          <xdr:sp macro="" textlink="">
            <xdr:nvSpPr>
              <xdr:cNvPr id="23" name="Rectangle: Rounded Corners 22">
                <a:hlinkClick xmlns:r="http://schemas.openxmlformats.org/officeDocument/2006/relationships" r:id="rId3"/>
                <a:extLst>
                  <a:ext uri="{FF2B5EF4-FFF2-40B4-BE49-F238E27FC236}">
                    <a16:creationId xmlns:a16="http://schemas.microsoft.com/office/drawing/2014/main" id="{D8817451-D97D-3D24-1B08-87C94E6937FB}"/>
                  </a:ext>
                </a:extLst>
              </xdr:cNvPr>
              <xdr:cNvSpPr/>
            </xdr:nvSpPr>
            <xdr:spPr>
              <a:xfrm>
                <a:off x="73025" y="2105381"/>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Mudança e Uso do Solo</a:t>
                </a:r>
              </a:p>
            </xdr:txBody>
          </xdr:sp>
          <xdr:sp macro="" textlink="">
            <xdr:nvSpPr>
              <xdr:cNvPr id="24" name="Rectangle: Rounded Corners 23">
                <a:hlinkClick xmlns:r="http://schemas.openxmlformats.org/officeDocument/2006/relationships" r:id="rId4"/>
                <a:extLst>
                  <a:ext uri="{FF2B5EF4-FFF2-40B4-BE49-F238E27FC236}">
                    <a16:creationId xmlns:a16="http://schemas.microsoft.com/office/drawing/2014/main" id="{B10AA5CE-B738-3BB8-FC39-30E9A6274471}"/>
                  </a:ext>
                </a:extLst>
              </xdr:cNvPr>
              <xdr:cNvSpPr/>
            </xdr:nvSpPr>
            <xdr:spPr>
              <a:xfrm>
                <a:off x="73025" y="2460978"/>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Resíduos</a:t>
                </a:r>
              </a:p>
            </xdr:txBody>
          </xdr:sp>
          <xdr:sp macro="" textlink="">
            <xdr:nvSpPr>
              <xdr:cNvPr id="25" name="Rectangle: Rounded Corners 24">
                <a:hlinkClick xmlns:r="http://schemas.openxmlformats.org/officeDocument/2006/relationships" r:id="rId5"/>
                <a:extLst>
                  <a:ext uri="{FF2B5EF4-FFF2-40B4-BE49-F238E27FC236}">
                    <a16:creationId xmlns:a16="http://schemas.microsoft.com/office/drawing/2014/main" id="{41101998-BA98-E8D0-D37D-ACEDD67094C7}"/>
                  </a:ext>
                </a:extLst>
              </xdr:cNvPr>
              <xdr:cNvSpPr/>
            </xdr:nvSpPr>
            <xdr:spPr>
              <a:xfrm>
                <a:off x="76200" y="2794353"/>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Efluentes</a:t>
                </a:r>
              </a:p>
            </xdr:txBody>
          </xdr:sp>
          <xdr:sp macro="" textlink="">
            <xdr:nvSpPr>
              <xdr:cNvPr id="26" name="Rectangle: Rounded Corners 25">
                <a:hlinkClick xmlns:r="http://schemas.openxmlformats.org/officeDocument/2006/relationships" r:id="rId6"/>
                <a:extLst>
                  <a:ext uri="{FF2B5EF4-FFF2-40B4-BE49-F238E27FC236}">
                    <a16:creationId xmlns:a16="http://schemas.microsoft.com/office/drawing/2014/main" id="{15EE2654-0146-EB04-B630-5F75AB516D3E}"/>
                  </a:ext>
                </a:extLst>
              </xdr:cNvPr>
              <xdr:cNvSpPr/>
            </xdr:nvSpPr>
            <xdr:spPr>
              <a:xfrm>
                <a:off x="76200" y="3127729"/>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Energia Elétrica</a:t>
                </a:r>
              </a:p>
            </xdr:txBody>
          </xdr:sp>
          <xdr:sp macro="" textlink="">
            <xdr:nvSpPr>
              <xdr:cNvPr id="27" name="Rectangle: Rounded Corners 26">
                <a:hlinkClick xmlns:r="http://schemas.openxmlformats.org/officeDocument/2006/relationships" r:id="rId7"/>
                <a:extLst>
                  <a:ext uri="{FF2B5EF4-FFF2-40B4-BE49-F238E27FC236}">
                    <a16:creationId xmlns:a16="http://schemas.microsoft.com/office/drawing/2014/main" id="{06708370-F566-BDFD-59B1-88D477BF3203}"/>
                  </a:ext>
                </a:extLst>
              </xdr:cNvPr>
              <xdr:cNvSpPr/>
            </xdr:nvSpPr>
            <xdr:spPr>
              <a:xfrm>
                <a:off x="66675" y="3470631"/>
                <a:ext cx="1666875" cy="26352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Transporte e Logística</a:t>
                </a:r>
              </a:p>
            </xdr:txBody>
          </xdr:sp>
          <xdr:sp macro="" textlink="">
            <xdr:nvSpPr>
              <xdr:cNvPr id="28" name="Rectangle: Rounded Corners 27">
                <a:extLst>
                  <a:ext uri="{FF2B5EF4-FFF2-40B4-BE49-F238E27FC236}">
                    <a16:creationId xmlns:a16="http://schemas.microsoft.com/office/drawing/2014/main" id="{B9AD8444-3FE2-971C-B479-88CE54220576}"/>
                  </a:ext>
                </a:extLst>
              </xdr:cNvPr>
              <xdr:cNvSpPr/>
            </xdr:nvSpPr>
            <xdr:spPr>
              <a:xfrm>
                <a:off x="66675" y="3804003"/>
                <a:ext cx="1666875" cy="273050"/>
              </a:xfrm>
              <a:prstGeom prst="roundRect">
                <a:avLst/>
              </a:prstGeom>
              <a:solidFill>
                <a:srgbClr val="7443A4">
                  <a:alpha val="60000"/>
                </a:srgbClr>
              </a:solidFill>
              <a:ln w="38100">
                <a:solidFill>
                  <a:srgbClr val="CDB8E2"/>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Materiais e Insumos</a:t>
                </a:r>
              </a:p>
            </xdr:txBody>
          </xdr:sp>
          <xdr:sp macro="" textlink="">
            <xdr:nvSpPr>
              <xdr:cNvPr id="29" name="Rectangle: Rounded Corners 28">
                <a:hlinkClick xmlns:r="http://schemas.openxmlformats.org/officeDocument/2006/relationships" r:id="rId8"/>
                <a:extLst>
                  <a:ext uri="{FF2B5EF4-FFF2-40B4-BE49-F238E27FC236}">
                    <a16:creationId xmlns:a16="http://schemas.microsoft.com/office/drawing/2014/main" id="{801AAEE2-5042-9AB0-6E2B-778BF5805E04}"/>
                  </a:ext>
                </a:extLst>
              </xdr:cNvPr>
              <xdr:cNvSpPr/>
            </xdr:nvSpPr>
            <xdr:spPr>
              <a:xfrm>
                <a:off x="66675" y="4153255"/>
                <a:ext cx="1666875" cy="269875"/>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Água</a:t>
                </a:r>
              </a:p>
            </xdr:txBody>
          </xdr:sp>
          <xdr:sp macro="" textlink="">
            <xdr:nvSpPr>
              <xdr:cNvPr id="30" name="Rectangle: Rounded Corners 29">
                <a:hlinkClick xmlns:r="http://schemas.openxmlformats.org/officeDocument/2006/relationships" r:id="rId9"/>
                <a:extLst>
                  <a:ext uri="{FF2B5EF4-FFF2-40B4-BE49-F238E27FC236}">
                    <a16:creationId xmlns:a16="http://schemas.microsoft.com/office/drawing/2014/main" id="{127F45FD-5FDD-06DA-A7E1-7036BE2B2520}"/>
                  </a:ext>
                </a:extLst>
              </xdr:cNvPr>
              <xdr:cNvSpPr/>
            </xdr:nvSpPr>
            <xdr:spPr>
              <a:xfrm>
                <a:off x="63500" y="4499327"/>
                <a:ext cx="1666875" cy="2667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Social</a:t>
                </a:r>
              </a:p>
            </xdr:txBody>
          </xdr:sp>
          <xdr:sp macro="" textlink="">
            <xdr:nvSpPr>
              <xdr:cNvPr id="31" name="Rectangle: Rounded Corners 30">
                <a:hlinkClick xmlns:r="http://schemas.openxmlformats.org/officeDocument/2006/relationships" r:id="rId10"/>
                <a:extLst>
                  <a:ext uri="{FF2B5EF4-FFF2-40B4-BE49-F238E27FC236}">
                    <a16:creationId xmlns:a16="http://schemas.microsoft.com/office/drawing/2014/main" id="{CC4344D9-1C65-98EF-24D1-020EF791DF57}"/>
                  </a:ext>
                </a:extLst>
              </xdr:cNvPr>
              <xdr:cNvSpPr/>
            </xdr:nvSpPr>
            <xdr:spPr>
              <a:xfrm>
                <a:off x="63500" y="4823179"/>
                <a:ext cx="1666875" cy="26670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Declaração Obrigatória </a:t>
                </a:r>
              </a:p>
            </xdr:txBody>
          </xdr:sp>
          <xdr:sp macro="" textlink="">
            <xdr:nvSpPr>
              <xdr:cNvPr id="32" name="Rectangle: Rounded Corners 31">
                <a:hlinkClick xmlns:r="http://schemas.openxmlformats.org/officeDocument/2006/relationships" r:id="rId11"/>
                <a:extLst>
                  <a:ext uri="{FF2B5EF4-FFF2-40B4-BE49-F238E27FC236}">
                    <a16:creationId xmlns:a16="http://schemas.microsoft.com/office/drawing/2014/main" id="{21A95BC3-68FF-5B59-204B-A9A3DD935875}"/>
                  </a:ext>
                </a:extLst>
              </xdr:cNvPr>
              <xdr:cNvSpPr/>
            </xdr:nvSpPr>
            <xdr:spPr>
              <a:xfrm>
                <a:off x="53975" y="5166083"/>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Guia Ambiental</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638EF07B-3509-E0A2-5142-C0FF6BD255F7}"/>
                  </a:ext>
                </a:extLst>
              </xdr:cNvPr>
              <xdr:cNvSpPr/>
            </xdr:nvSpPr>
            <xdr:spPr>
              <a:xfrm>
                <a:off x="47625" y="5518506"/>
                <a:ext cx="1666875" cy="266700"/>
              </a:xfrm>
              <a:prstGeom prst="roundRect">
                <a:avLst/>
              </a:prstGeom>
              <a:solidFill>
                <a:srgbClr val="F47920"/>
              </a:solidFill>
              <a:ln w="3175">
                <a:solidFill>
                  <a:schemeClr val="bg1">
                    <a:lumMod val="50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Análise Crítica de Desvios</a:t>
                </a:r>
              </a:p>
            </xdr:txBody>
          </xdr:sp>
        </xdr:grpSp>
        <xdr:sp macro="" textlink="">
          <xdr:nvSpPr>
            <xdr:cNvPr id="20" name="Rectangle: Rounded Corners 19">
              <a:hlinkClick xmlns:r="http://schemas.openxmlformats.org/officeDocument/2006/relationships" r:id="rId13"/>
              <a:extLst>
                <a:ext uri="{FF2B5EF4-FFF2-40B4-BE49-F238E27FC236}">
                  <a16:creationId xmlns:a16="http://schemas.microsoft.com/office/drawing/2014/main" id="{4FC5E152-4D95-9FA9-5478-7F959AD2CFCF}"/>
                </a:ext>
              </a:extLst>
            </xdr:cNvPr>
            <xdr:cNvSpPr/>
          </xdr:nvSpPr>
          <xdr:spPr>
            <a:xfrm>
              <a:off x="120650" y="106679"/>
              <a:ext cx="1666929" cy="281507"/>
            </a:xfrm>
            <a:prstGeom prst="roundRect">
              <a:avLst/>
            </a:prstGeom>
            <a:solidFill>
              <a:srgbClr val="F4792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100">
                  <a:solidFill>
                    <a:schemeClr val="lt1"/>
                  </a:solidFill>
                  <a:latin typeface="+mn-lt"/>
                  <a:ea typeface="+mn-ea"/>
                  <a:cs typeface="+mn-cs"/>
                </a:rPr>
                <a:t>Orientações Gerais</a:t>
              </a:r>
            </a:p>
          </xdr:txBody>
        </xdr:sp>
      </xdr:grpSp>
      <xdr:grpSp>
        <xdr:nvGrpSpPr>
          <xdr:cNvPr id="5" name="Group 4">
            <a:extLst>
              <a:ext uri="{FF2B5EF4-FFF2-40B4-BE49-F238E27FC236}">
                <a16:creationId xmlns:a16="http://schemas.microsoft.com/office/drawing/2014/main" id="{6F7865BC-343B-259E-A59E-BF95F097AC81}"/>
              </a:ext>
            </a:extLst>
          </xdr:cNvPr>
          <xdr:cNvGrpSpPr/>
        </xdr:nvGrpSpPr>
        <xdr:grpSpPr>
          <a:xfrm>
            <a:off x="101600" y="5797550"/>
            <a:ext cx="1651000" cy="1476375"/>
            <a:chOff x="76200" y="5797550"/>
            <a:chExt cx="1644613" cy="1476375"/>
          </a:xfrm>
        </xdr:grpSpPr>
        <xdr:grpSp>
          <xdr:nvGrpSpPr>
            <xdr:cNvPr id="6" name="Group 5">
              <a:extLst>
                <a:ext uri="{FF2B5EF4-FFF2-40B4-BE49-F238E27FC236}">
                  <a16:creationId xmlns:a16="http://schemas.microsoft.com/office/drawing/2014/main" id="{2590B741-F10D-B609-CB15-6F2E1E51131F}"/>
                </a:ext>
              </a:extLst>
            </xdr:cNvPr>
            <xdr:cNvGrpSpPr/>
          </xdr:nvGrpSpPr>
          <xdr:grpSpPr>
            <a:xfrm>
              <a:off x="187325" y="5867400"/>
              <a:ext cx="1300285" cy="1391862"/>
              <a:chOff x="111125" y="5972175"/>
              <a:chExt cx="1300285" cy="1391862"/>
            </a:xfrm>
          </xdr:grpSpPr>
          <xdr:grpSp>
            <xdr:nvGrpSpPr>
              <xdr:cNvPr id="8" name="Group 7">
                <a:extLst>
                  <a:ext uri="{FF2B5EF4-FFF2-40B4-BE49-F238E27FC236}">
                    <a16:creationId xmlns:a16="http://schemas.microsoft.com/office/drawing/2014/main" id="{D624D414-1C13-AB25-265D-0F11E939DDB0}"/>
                  </a:ext>
                </a:extLst>
              </xdr:cNvPr>
              <xdr:cNvGrpSpPr/>
            </xdr:nvGrpSpPr>
            <xdr:grpSpPr>
              <a:xfrm>
                <a:off x="180975" y="6257929"/>
                <a:ext cx="1230435" cy="1106108"/>
                <a:chOff x="215900" y="6188077"/>
                <a:chExt cx="1230435" cy="1112818"/>
              </a:xfrm>
            </xdr:grpSpPr>
            <xdr:sp macro="" textlink="">
              <xdr:nvSpPr>
                <xdr:cNvPr id="10" name="Rectangle: Rounded Corners 9">
                  <a:extLst>
                    <a:ext uri="{FF2B5EF4-FFF2-40B4-BE49-F238E27FC236}">
                      <a16:creationId xmlns:a16="http://schemas.microsoft.com/office/drawing/2014/main" id="{89BB6CC0-AEAF-ABE9-824A-ADB4097BC597}"/>
                    </a:ext>
                  </a:extLst>
                </xdr:cNvPr>
                <xdr:cNvSpPr/>
              </xdr:nvSpPr>
              <xdr:spPr>
                <a:xfrm>
                  <a:off x="215900" y="6515100"/>
                  <a:ext cx="171450" cy="152400"/>
                </a:xfrm>
                <a:prstGeom prst="roundRect">
                  <a:avLst/>
                </a:prstGeom>
                <a:solidFill>
                  <a:srgbClr val="7443A4">
                    <a:alpha val="60000"/>
                  </a:srgbClr>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grpSp>
              <xdr:nvGrpSpPr>
                <xdr:cNvPr id="11" name="Group 10">
                  <a:extLst>
                    <a:ext uri="{FF2B5EF4-FFF2-40B4-BE49-F238E27FC236}">
                      <a16:creationId xmlns:a16="http://schemas.microsoft.com/office/drawing/2014/main" id="{DA60EBC3-0C65-66E5-6B05-F29ECEFD150F}"/>
                    </a:ext>
                  </a:extLst>
                </xdr:cNvPr>
                <xdr:cNvGrpSpPr/>
              </xdr:nvGrpSpPr>
              <xdr:grpSpPr>
                <a:xfrm>
                  <a:off x="219075" y="6188077"/>
                  <a:ext cx="1227260" cy="1112818"/>
                  <a:chOff x="215900" y="6188075"/>
                  <a:chExt cx="1230435" cy="1116183"/>
                </a:xfrm>
              </xdr:grpSpPr>
              <xdr:sp macro="" textlink="">
                <xdr:nvSpPr>
                  <xdr:cNvPr id="12" name="Rectangle: Rounded Corners 11">
                    <a:extLst>
                      <a:ext uri="{FF2B5EF4-FFF2-40B4-BE49-F238E27FC236}">
                        <a16:creationId xmlns:a16="http://schemas.microsoft.com/office/drawing/2014/main" id="{4085F5FE-DC52-167B-13BF-D26D39883326}"/>
                      </a:ext>
                    </a:extLst>
                  </xdr:cNvPr>
                  <xdr:cNvSpPr/>
                </xdr:nvSpPr>
                <xdr:spPr>
                  <a:xfrm>
                    <a:off x="215900" y="6216650"/>
                    <a:ext cx="171450" cy="161925"/>
                  </a:xfrm>
                  <a:prstGeom prst="roundRect">
                    <a:avLst/>
                  </a:prstGeom>
                  <a:solidFill>
                    <a:srgbClr val="F47920"/>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3" name="Rectangle: Rounded Corners 12">
                    <a:extLst>
                      <a:ext uri="{FF2B5EF4-FFF2-40B4-BE49-F238E27FC236}">
                        <a16:creationId xmlns:a16="http://schemas.microsoft.com/office/drawing/2014/main" id="{53693997-98B9-8FEE-3C38-254F009C23DA}"/>
                      </a:ext>
                    </a:extLst>
                  </xdr:cNvPr>
                  <xdr:cNvSpPr/>
                </xdr:nvSpPr>
                <xdr:spPr>
                  <a:xfrm>
                    <a:off x="215900" y="6915150"/>
                    <a:ext cx="171450" cy="158750"/>
                  </a:xfrm>
                  <a:prstGeom prst="roundRect">
                    <a:avLst/>
                  </a:prstGeom>
                  <a:solidFill>
                    <a:srgbClr val="39207C"/>
                  </a:solidFill>
                  <a:ln w="3175">
                    <a:solidFill>
                      <a:schemeClr val="bg1">
                        <a:lumMod val="95000"/>
                      </a:schemeClr>
                    </a:solid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14" name="TextBox 13">
                    <a:extLst>
                      <a:ext uri="{FF2B5EF4-FFF2-40B4-BE49-F238E27FC236}">
                        <a16:creationId xmlns:a16="http://schemas.microsoft.com/office/drawing/2014/main" id="{69AD618B-1F89-DBFD-D3A9-DDA91CBF4D67}"/>
                      </a:ext>
                    </a:extLst>
                  </xdr:cNvPr>
                  <xdr:cNvSpPr txBox="1"/>
                </xdr:nvSpPr>
                <xdr:spPr>
                  <a:xfrm>
                    <a:off x="406400" y="6188075"/>
                    <a:ext cx="827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b="1"/>
                      <a:t>Orientações</a:t>
                    </a:r>
                  </a:p>
                </xdr:txBody>
              </xdr:sp>
              <xdr:sp macro="" textlink="">
                <xdr:nvSpPr>
                  <xdr:cNvPr id="15" name="TextBox 14">
                    <a:extLst>
                      <a:ext uri="{FF2B5EF4-FFF2-40B4-BE49-F238E27FC236}">
                        <a16:creationId xmlns:a16="http://schemas.microsoft.com/office/drawing/2014/main" id="{44FE0E78-C1AC-9BFC-0643-87F68E67D446}"/>
                      </a:ext>
                    </a:extLst>
                  </xdr:cNvPr>
                  <xdr:cNvSpPr txBox="1"/>
                </xdr:nvSpPr>
                <xdr:spPr>
                  <a:xfrm>
                    <a:off x="406400" y="6438899"/>
                    <a:ext cx="1030410" cy="450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000" b="1"/>
                      <a:t>Preenchimento</a:t>
                    </a:r>
                    <a:r>
                      <a:rPr lang="pt-BR" sz="1000" b="1" baseline="0"/>
                      <a:t> </a:t>
                    </a:r>
                  </a:p>
                  <a:p>
                    <a:r>
                      <a:rPr lang="pt-BR" sz="900" b="1" baseline="0"/>
                      <a:t>(se aplicável)</a:t>
                    </a:r>
                    <a:endParaRPr lang="pt-BR" sz="900" b="1"/>
                  </a:p>
                </xdr:txBody>
              </xdr:sp>
              <xdr:sp macro="" textlink="">
                <xdr:nvSpPr>
                  <xdr:cNvPr id="16" name="TextBox 15">
                    <a:extLst>
                      <a:ext uri="{FF2B5EF4-FFF2-40B4-BE49-F238E27FC236}">
                        <a16:creationId xmlns:a16="http://schemas.microsoft.com/office/drawing/2014/main" id="{E5EF9A18-5EB8-A158-B9C9-065518C91473}"/>
                      </a:ext>
                    </a:extLst>
                  </xdr:cNvPr>
                  <xdr:cNvSpPr txBox="1"/>
                </xdr:nvSpPr>
                <xdr:spPr>
                  <a:xfrm>
                    <a:off x="415925" y="6835775"/>
                    <a:ext cx="1030410" cy="4684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000" b="1"/>
                      <a:t>Preenchimento</a:t>
                    </a:r>
                    <a:r>
                      <a:rPr lang="pt-BR" sz="1000" b="1" baseline="0"/>
                      <a:t> </a:t>
                    </a:r>
                  </a:p>
                  <a:p>
                    <a:r>
                      <a:rPr lang="pt-BR" sz="1000" b="1"/>
                      <a:t>Obrigatório</a:t>
                    </a:r>
                  </a:p>
                </xdr:txBody>
              </xdr:sp>
            </xdr:grpSp>
          </xdr:grpSp>
          <xdr:sp macro="" textlink="">
            <xdr:nvSpPr>
              <xdr:cNvPr id="9" name="TextBox 8">
                <a:extLst>
                  <a:ext uri="{FF2B5EF4-FFF2-40B4-BE49-F238E27FC236}">
                    <a16:creationId xmlns:a16="http://schemas.microsoft.com/office/drawing/2014/main" id="{A0294A1D-8CA8-37A9-537D-0EFDD585DAC9}"/>
                  </a:ext>
                </a:extLst>
              </xdr:cNvPr>
              <xdr:cNvSpPr txBox="1"/>
            </xdr:nvSpPr>
            <xdr:spPr>
              <a:xfrm>
                <a:off x="111125" y="5972175"/>
                <a:ext cx="832133" cy="249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a:t>Legenda</a:t>
                </a:r>
              </a:p>
            </xdr:txBody>
          </xdr:sp>
        </xdr:grpSp>
        <xdr:sp macro="" textlink="">
          <xdr:nvSpPr>
            <xdr:cNvPr id="7" name="Rectangle: Rounded Corners 6">
              <a:extLst>
                <a:ext uri="{FF2B5EF4-FFF2-40B4-BE49-F238E27FC236}">
                  <a16:creationId xmlns:a16="http://schemas.microsoft.com/office/drawing/2014/main" id="{5267866E-3E64-FFFF-06E5-746475A696F2}"/>
                </a:ext>
              </a:extLst>
            </xdr:cNvPr>
            <xdr:cNvSpPr/>
          </xdr:nvSpPr>
          <xdr:spPr>
            <a:xfrm>
              <a:off x="76200" y="5797550"/>
              <a:ext cx="1644613" cy="1476375"/>
            </a:xfrm>
            <a:prstGeom prst="roundRect">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clientData/>
  </xdr:twoCellAnchor>
  <xdr:twoCellAnchor editAs="oneCell">
    <xdr:from>
      <xdr:col>3</xdr:col>
      <xdr:colOff>314325</xdr:colOff>
      <xdr:row>1</xdr:row>
      <xdr:rowOff>95250</xdr:rowOff>
    </xdr:from>
    <xdr:to>
      <xdr:col>3</xdr:col>
      <xdr:colOff>1769383</xdr:colOff>
      <xdr:row>1</xdr:row>
      <xdr:rowOff>675660</xdr:rowOff>
    </xdr:to>
    <xdr:pic>
      <xdr:nvPicPr>
        <xdr:cNvPr id="35" name="Imagem 1">
          <a:extLst>
            <a:ext uri="{FF2B5EF4-FFF2-40B4-BE49-F238E27FC236}">
              <a16:creationId xmlns:a16="http://schemas.microsoft.com/office/drawing/2014/main" id="{8E3C3777-1F82-41B5-8747-0544FB3EB3A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266950" y="276225"/>
          <a:ext cx="1455058" cy="580410"/>
        </a:xfrm>
        <a:prstGeom prst="rect">
          <a:avLst/>
        </a:prstGeom>
      </xdr:spPr>
    </xdr:pic>
    <xdr:clientData/>
  </xdr:twoCellAnchor>
  <xdr:twoCellAnchor>
    <xdr:from>
      <xdr:col>1</xdr:col>
      <xdr:colOff>38100</xdr:colOff>
      <xdr:row>0</xdr:row>
      <xdr:rowOff>69850</xdr:rowOff>
    </xdr:from>
    <xdr:to>
      <xdr:col>1</xdr:col>
      <xdr:colOff>1697038</xdr:colOff>
      <xdr:row>1</xdr:row>
      <xdr:rowOff>376238</xdr:rowOff>
    </xdr:to>
    <xdr:grpSp>
      <xdr:nvGrpSpPr>
        <xdr:cNvPr id="2" name="Group 1">
          <a:extLst>
            <a:ext uri="{FF2B5EF4-FFF2-40B4-BE49-F238E27FC236}">
              <a16:creationId xmlns:a16="http://schemas.microsoft.com/office/drawing/2014/main" id="{78F1DCF1-0348-4F08-AF68-BB48D355C471}"/>
            </a:ext>
          </a:extLst>
        </xdr:cNvPr>
        <xdr:cNvGrpSpPr/>
      </xdr:nvGrpSpPr>
      <xdr:grpSpPr>
        <a:xfrm>
          <a:off x="135218" y="69850"/>
          <a:ext cx="1658938" cy="485682"/>
          <a:chOff x="142875" y="79375"/>
          <a:chExt cx="1658938" cy="484188"/>
        </a:xfrm>
      </xdr:grpSpPr>
      <xdr:sp macro="" textlink="">
        <xdr:nvSpPr>
          <xdr:cNvPr id="36" name="Rectangle: Rounded Corners 35">
            <a:extLst>
              <a:ext uri="{FF2B5EF4-FFF2-40B4-BE49-F238E27FC236}">
                <a16:creationId xmlns:a16="http://schemas.microsoft.com/office/drawing/2014/main" id="{20FA1A21-4149-6C2E-039E-62D90583D94A}"/>
              </a:ext>
            </a:extLst>
          </xdr:cNvPr>
          <xdr:cNvSpPr/>
        </xdr:nvSpPr>
        <xdr:spPr>
          <a:xfrm>
            <a:off x="142875" y="79375"/>
            <a:ext cx="1658938" cy="484188"/>
          </a:xfrm>
          <a:prstGeom prst="roundRect">
            <a:avLst/>
          </a:prstGeom>
          <a:solidFill>
            <a:srgbClr val="7030A0"/>
          </a:solidFill>
          <a:ln w="38100">
            <a:noFill/>
          </a:ln>
          <a:effectLst>
            <a:outerShdw blurRad="50800" dist="38100" algn="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pt-BR" sz="1100">
              <a:solidFill>
                <a:schemeClr val="lt1"/>
              </a:solidFill>
              <a:latin typeface="+mn-lt"/>
              <a:ea typeface="+mn-ea"/>
              <a:cs typeface="+mn-cs"/>
            </a:endParaRPr>
          </a:p>
        </xdr:txBody>
      </xdr:sp>
      <xdr:sp macro="" textlink="">
        <xdr:nvSpPr>
          <xdr:cNvPr id="37" name="object 2">
            <a:extLst>
              <a:ext uri="{FF2B5EF4-FFF2-40B4-BE49-F238E27FC236}">
                <a16:creationId xmlns:a16="http://schemas.microsoft.com/office/drawing/2014/main" id="{8E939EC6-C669-34A9-6D88-C2DEAD75A556}"/>
              </a:ext>
            </a:extLst>
          </xdr:cNvPr>
          <xdr:cNvSpPr txBox="1"/>
        </xdr:nvSpPr>
        <xdr:spPr>
          <a:xfrm>
            <a:off x="254000" y="245619"/>
            <a:ext cx="1023937" cy="130741"/>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800" spc="-25">
                <a:solidFill>
                  <a:schemeClr val="bg1"/>
                </a:solidFill>
                <a:latin typeface="Arial"/>
                <a:cs typeface="Arial"/>
              </a:rPr>
              <a:t>Juntos</a:t>
            </a:r>
            <a:r>
              <a:rPr sz="800" spc="-85">
                <a:solidFill>
                  <a:schemeClr val="bg1"/>
                </a:solidFill>
                <a:latin typeface="Arial"/>
                <a:cs typeface="Arial"/>
              </a:rPr>
              <a:t> </a:t>
            </a:r>
            <a:r>
              <a:rPr sz="800" spc="-40">
                <a:solidFill>
                  <a:schemeClr val="bg1"/>
                </a:solidFill>
                <a:latin typeface="Arial"/>
                <a:cs typeface="Arial"/>
              </a:rPr>
              <a:t>somos</a:t>
            </a:r>
            <a:endParaRPr sz="800">
              <a:solidFill>
                <a:schemeClr val="bg1"/>
              </a:solidFill>
              <a:latin typeface="Arial"/>
              <a:cs typeface="Arial"/>
            </a:endParaRPr>
          </a:p>
        </xdr:txBody>
      </xdr:sp>
      <xdr:pic>
        <xdr:nvPicPr>
          <xdr:cNvPr id="38" name="Imagem 24">
            <a:extLst>
              <a:ext uri="{FF2B5EF4-FFF2-40B4-BE49-F238E27FC236}">
                <a16:creationId xmlns:a16="http://schemas.microsoft.com/office/drawing/2014/main" id="{6F07EBD0-1B39-32D2-A0E2-B63A64E91FE1}"/>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82104" y="119063"/>
            <a:ext cx="753022" cy="432429"/>
          </a:xfrm>
          <a:prstGeom prst="rect">
            <a:avLst/>
          </a:prstGeom>
          <a:solidFill>
            <a:srgbClr val="7030A0"/>
          </a:solid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cosg\Downloads\ferramenta_ghg_protocol_v2022.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sheetData sheetId="1"/>
      <sheetData sheetId="2">
        <row r="3">
          <cell r="BZ3" t="str">
            <v>Digestor anaeróbio</v>
          </cell>
        </row>
        <row r="4">
          <cell r="BZ4" t="str">
            <v>Lodo ativado</v>
          </cell>
        </row>
        <row r="5">
          <cell r="BZ5" t="str">
            <v>Fossa séptica</v>
          </cell>
        </row>
        <row r="6">
          <cell r="BZ6" t="str">
            <v>Reator anaeróbio</v>
          </cell>
        </row>
        <row r="7">
          <cell r="BZ7" t="str">
            <v>Lagoa anaeróbia</v>
          </cell>
        </row>
        <row r="8">
          <cell r="BZ8" t="str">
            <v>Lagoa facultativa</v>
          </cell>
        </row>
        <row r="9">
          <cell r="BZ9" t="str">
            <v>Lagoa mista</v>
          </cell>
        </row>
        <row r="10">
          <cell r="BZ10" t="str">
            <v>Lagoa de maturação</v>
          </cell>
        </row>
        <row r="11">
          <cell r="BZ11" t="str">
            <v>Fossa séptica condominial</v>
          </cell>
        </row>
        <row r="12">
          <cell r="BZ12" t="str">
            <v>Lançamento em cursos d'água com coleta</v>
          </cell>
        </row>
        <row r="13">
          <cell r="BZ13" t="str">
            <v>Fossas secas</v>
          </cell>
        </row>
        <row r="14">
          <cell r="BZ14" t="str">
            <v>Vala aberta</v>
          </cell>
        </row>
        <row r="15">
          <cell r="BZ15" t="str">
            <v>Lançamento em cursos d'água sem coleta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81CAD-825F-4CF5-8BB8-B8B028F48211}">
  <sheetPr codeName="Sheet1"/>
  <dimension ref="B2:T21"/>
  <sheetViews>
    <sheetView showGridLines="0" showRowColHeaders="0" tabSelected="1" zoomScale="80" zoomScaleNormal="80" workbookViewId="0">
      <selection activeCell="V15" sqref="V15"/>
      <extLst>
        <ext xmlns:xlsdti="http://schemas.microsoft.com/office/spreadsheetml/2023/showDataTypeIcons" uri="{77bfe23e-c014-4d31-8a63-9c772dbf06b6}">
          <xlsdti:showDataTypeIcons visible="0"/>
        </ext>
      </extLst>
    </sheetView>
  </sheetViews>
  <sheetFormatPr defaultRowHeight="14.5"/>
  <cols>
    <col min="1" max="1" width="1.36328125" style="4" customWidth="1"/>
    <col min="2" max="2" width="24.7265625" style="4" customWidth="1"/>
    <col min="3" max="3" width="1.90625" style="4" customWidth="1"/>
    <col min="4" max="4" width="28.7265625" style="4" bestFit="1" customWidth="1"/>
    <col min="5" max="5" width="7.90625" style="4" customWidth="1"/>
    <col min="6" max="21" width="8.7265625" style="4" customWidth="1"/>
    <col min="22" max="16384" width="8.7265625" style="4"/>
  </cols>
  <sheetData>
    <row r="2" spans="2:20" s="3" customFormat="1" ht="62.25" customHeight="1">
      <c r="B2" s="6"/>
      <c r="D2" s="14"/>
      <c r="E2" s="142" t="s">
        <v>954</v>
      </c>
      <c r="F2" s="143"/>
      <c r="G2" s="143"/>
      <c r="H2" s="143"/>
      <c r="I2" s="143"/>
      <c r="J2" s="143"/>
      <c r="K2" s="143"/>
      <c r="L2" s="143"/>
      <c r="M2" s="143"/>
      <c r="N2" s="143"/>
      <c r="O2" s="143"/>
      <c r="P2" s="143"/>
      <c r="Q2" s="144"/>
      <c r="R2" s="141" t="s">
        <v>953</v>
      </c>
      <c r="S2" s="141"/>
      <c r="T2" s="141"/>
    </row>
    <row r="4" spans="2:20" ht="37.5" customHeight="1">
      <c r="B4" s="11"/>
      <c r="D4" s="12" t="s">
        <v>865</v>
      </c>
      <c r="E4" s="149" t="s">
        <v>866</v>
      </c>
      <c r="F4" s="149"/>
      <c r="G4" s="149"/>
      <c r="H4" s="149"/>
      <c r="I4" s="149"/>
      <c r="J4" s="149"/>
      <c r="K4" s="149"/>
      <c r="L4" s="149"/>
      <c r="M4" s="149"/>
      <c r="N4" s="149"/>
      <c r="O4" s="149"/>
      <c r="P4" s="149"/>
      <c r="Q4" s="149"/>
      <c r="R4" s="149"/>
      <c r="S4" s="149"/>
      <c r="T4" s="149"/>
    </row>
    <row r="5" spans="2:20" ht="121" customHeight="1">
      <c r="D5" s="12" t="s">
        <v>872</v>
      </c>
      <c r="E5" s="150" t="s">
        <v>927</v>
      </c>
      <c r="F5" s="151"/>
      <c r="G5" s="151"/>
      <c r="H5" s="151"/>
      <c r="I5" s="151"/>
      <c r="J5" s="151"/>
      <c r="K5" s="151"/>
      <c r="L5" s="151"/>
      <c r="M5" s="151"/>
      <c r="N5" s="151"/>
      <c r="O5" s="151"/>
      <c r="P5" s="151"/>
      <c r="Q5" s="151"/>
      <c r="R5" s="151"/>
      <c r="S5" s="151"/>
      <c r="T5" s="151"/>
    </row>
    <row r="6" spans="2:20" ht="15.5" customHeight="1">
      <c r="D6" s="145" t="s">
        <v>871</v>
      </c>
      <c r="E6" s="80"/>
      <c r="F6" s="152" t="s">
        <v>916</v>
      </c>
      <c r="G6" s="153"/>
      <c r="H6" s="153"/>
      <c r="I6" s="154"/>
      <c r="J6" s="135"/>
      <c r="K6" s="135"/>
      <c r="L6" s="158" t="s">
        <v>926</v>
      </c>
      <c r="M6" s="158"/>
      <c r="N6" s="158"/>
      <c r="O6" s="158"/>
      <c r="P6" s="158"/>
      <c r="Q6" s="158"/>
      <c r="R6" s="158"/>
      <c r="S6" s="158"/>
      <c r="T6" s="159"/>
    </row>
    <row r="7" spans="2:20" ht="14.5" customHeight="1">
      <c r="D7" s="146"/>
      <c r="E7" s="81"/>
      <c r="F7" s="138" t="s">
        <v>917</v>
      </c>
      <c r="G7" s="139"/>
      <c r="H7" s="139"/>
      <c r="I7" s="140"/>
      <c r="J7" s="136"/>
      <c r="K7" s="136"/>
      <c r="L7" s="160"/>
      <c r="M7" s="160"/>
      <c r="N7" s="160"/>
      <c r="O7" s="160"/>
      <c r="P7" s="160"/>
      <c r="Q7" s="160"/>
      <c r="R7" s="160"/>
      <c r="S7" s="160"/>
      <c r="T7" s="161"/>
    </row>
    <row r="8" spans="2:20">
      <c r="D8" s="146"/>
      <c r="E8" s="81"/>
      <c r="F8" s="138" t="s">
        <v>918</v>
      </c>
      <c r="G8" s="139"/>
      <c r="H8" s="139"/>
      <c r="I8" s="140"/>
      <c r="J8" s="136"/>
      <c r="K8" s="136"/>
      <c r="L8" s="160"/>
      <c r="M8" s="160"/>
      <c r="N8" s="160"/>
      <c r="O8" s="160"/>
      <c r="P8" s="160"/>
      <c r="Q8" s="160"/>
      <c r="R8" s="160"/>
      <c r="S8" s="160"/>
      <c r="T8" s="161"/>
    </row>
    <row r="9" spans="2:20">
      <c r="D9" s="146"/>
      <c r="E9" s="81"/>
      <c r="F9" s="138" t="s">
        <v>919</v>
      </c>
      <c r="G9" s="139"/>
      <c r="H9" s="139"/>
      <c r="I9" s="140"/>
      <c r="J9" s="136"/>
      <c r="K9" s="136"/>
      <c r="L9" s="5"/>
      <c r="M9" s="5"/>
      <c r="N9" s="5"/>
      <c r="O9" s="5"/>
      <c r="P9" s="5"/>
      <c r="Q9" s="5"/>
      <c r="R9" s="5"/>
      <c r="S9" s="5"/>
      <c r="T9" s="7"/>
    </row>
    <row r="10" spans="2:20">
      <c r="D10" s="146"/>
      <c r="E10" s="81"/>
      <c r="F10" s="138" t="s">
        <v>920</v>
      </c>
      <c r="G10" s="139"/>
      <c r="H10" s="139"/>
      <c r="I10" s="140"/>
      <c r="J10" s="136"/>
      <c r="K10" s="136"/>
      <c r="L10"/>
      <c r="M10"/>
      <c r="N10"/>
      <c r="O10"/>
      <c r="P10"/>
      <c r="Q10"/>
      <c r="R10"/>
      <c r="S10"/>
      <c r="T10" s="7"/>
    </row>
    <row r="11" spans="2:20">
      <c r="D11" s="146"/>
      <c r="E11" s="81"/>
      <c r="F11" s="138" t="s">
        <v>921</v>
      </c>
      <c r="G11" s="139"/>
      <c r="H11" s="139"/>
      <c r="I11" s="140"/>
      <c r="J11" s="136"/>
      <c r="K11" s="136"/>
      <c r="L11"/>
      <c r="M11"/>
      <c r="N11"/>
      <c r="O11"/>
      <c r="P11"/>
      <c r="Q11"/>
      <c r="R11"/>
      <c r="S11"/>
      <c r="T11" s="7"/>
    </row>
    <row r="12" spans="2:20">
      <c r="D12" s="146"/>
      <c r="E12" s="81"/>
      <c r="F12" s="138" t="s">
        <v>925</v>
      </c>
      <c r="G12" s="139"/>
      <c r="H12" s="139"/>
      <c r="I12" s="140"/>
      <c r="J12" s="136"/>
      <c r="K12" s="136"/>
      <c r="L12"/>
      <c r="M12"/>
      <c r="N12"/>
      <c r="O12"/>
      <c r="P12"/>
      <c r="Q12"/>
      <c r="R12"/>
      <c r="S12"/>
      <c r="T12" s="7"/>
    </row>
    <row r="13" spans="2:20">
      <c r="D13" s="146"/>
      <c r="E13" s="81"/>
      <c r="F13" s="138" t="s">
        <v>922</v>
      </c>
      <c r="G13" s="139"/>
      <c r="H13" s="139"/>
      <c r="I13" s="140"/>
      <c r="J13" s="136"/>
      <c r="K13" s="136"/>
      <c r="L13"/>
      <c r="M13"/>
      <c r="N13"/>
      <c r="O13"/>
      <c r="P13"/>
      <c r="Q13"/>
      <c r="R13"/>
      <c r="S13"/>
      <c r="T13" s="7"/>
    </row>
    <row r="14" spans="2:20">
      <c r="D14" s="146"/>
      <c r="E14" s="81"/>
      <c r="F14" s="138" t="s">
        <v>923</v>
      </c>
      <c r="G14" s="139"/>
      <c r="H14" s="139"/>
      <c r="I14" s="140"/>
      <c r="J14" s="136"/>
      <c r="K14" s="136"/>
      <c r="L14"/>
      <c r="M14"/>
      <c r="N14"/>
      <c r="O14"/>
      <c r="P14"/>
      <c r="Q14"/>
      <c r="R14"/>
      <c r="S14"/>
      <c r="T14" s="7"/>
    </row>
    <row r="15" spans="2:20">
      <c r="D15" s="147"/>
      <c r="E15" s="82"/>
      <c r="F15" s="155" t="s">
        <v>924</v>
      </c>
      <c r="G15" s="156"/>
      <c r="H15" s="156"/>
      <c r="I15" s="157"/>
      <c r="J15" s="137"/>
      <c r="K15" s="137"/>
      <c r="L15" s="8"/>
      <c r="M15" s="8"/>
      <c r="N15" s="8"/>
      <c r="O15" s="8"/>
      <c r="P15" s="8"/>
      <c r="Q15" s="8"/>
      <c r="R15" s="8"/>
      <c r="S15" s="8"/>
      <c r="T15" s="9"/>
    </row>
    <row r="16" spans="2:20" ht="113" customHeight="1">
      <c r="D16" s="12" t="s">
        <v>867</v>
      </c>
      <c r="E16" s="148" t="s">
        <v>913</v>
      </c>
      <c r="F16" s="148"/>
      <c r="G16" s="148"/>
      <c r="H16" s="148"/>
      <c r="I16" s="148"/>
      <c r="J16" s="148"/>
      <c r="K16" s="148"/>
      <c r="L16" s="148"/>
      <c r="M16" s="148"/>
      <c r="N16" s="148"/>
      <c r="O16" s="148"/>
      <c r="P16" s="148"/>
      <c r="Q16" s="148"/>
      <c r="R16" s="148"/>
      <c r="S16" s="148"/>
      <c r="T16" s="148"/>
    </row>
    <row r="17" spans="4:20" ht="77.5" customHeight="1">
      <c r="D17" s="13" t="s">
        <v>868</v>
      </c>
      <c r="E17" s="132" t="s">
        <v>914</v>
      </c>
      <c r="F17" s="133"/>
      <c r="G17" s="133"/>
      <c r="H17" s="133"/>
      <c r="I17" s="133"/>
      <c r="J17" s="133"/>
      <c r="K17" s="133"/>
      <c r="L17" s="133"/>
      <c r="M17" s="133"/>
      <c r="N17" s="133"/>
      <c r="O17" s="133"/>
      <c r="P17" s="133"/>
      <c r="Q17" s="133"/>
      <c r="R17" s="133"/>
      <c r="S17" s="133"/>
      <c r="T17" s="134"/>
    </row>
    <row r="18" spans="4:20" ht="47" customHeight="1">
      <c r="D18" s="13" t="s">
        <v>869</v>
      </c>
      <c r="E18" s="132" t="s">
        <v>915</v>
      </c>
      <c r="F18" s="133"/>
      <c r="G18" s="133"/>
      <c r="H18" s="133"/>
      <c r="I18" s="133"/>
      <c r="J18" s="133"/>
      <c r="K18" s="133"/>
      <c r="L18" s="133"/>
      <c r="M18" s="133"/>
      <c r="N18" s="133"/>
      <c r="O18" s="133"/>
      <c r="P18" s="133"/>
      <c r="Q18" s="133"/>
      <c r="R18" s="133"/>
      <c r="S18" s="133"/>
      <c r="T18" s="134"/>
    </row>
    <row r="21" spans="4:20" ht="35.5" customHeight="1"/>
  </sheetData>
  <mergeCells count="20">
    <mergeCell ref="R2:T2"/>
    <mergeCell ref="E2:Q2"/>
    <mergeCell ref="D6:D15"/>
    <mergeCell ref="E16:T16"/>
    <mergeCell ref="E4:T4"/>
    <mergeCell ref="E5:T5"/>
    <mergeCell ref="F6:I6"/>
    <mergeCell ref="F15:I15"/>
    <mergeCell ref="F14:I14"/>
    <mergeCell ref="F13:I13"/>
    <mergeCell ref="F12:I12"/>
    <mergeCell ref="L6:T8"/>
    <mergeCell ref="E17:T17"/>
    <mergeCell ref="E18:T18"/>
    <mergeCell ref="J6:K15"/>
    <mergeCell ref="F11:I11"/>
    <mergeCell ref="F10:I10"/>
    <mergeCell ref="F9:I9"/>
    <mergeCell ref="F8:I8"/>
    <mergeCell ref="F7:I7"/>
  </mergeCells>
  <conditionalFormatting sqref="E6:E15">
    <cfRule type="cellIs" dxfId="21" priority="1" operator="equal">
      <formula>"Não"</formula>
    </cfRule>
    <cfRule type="cellIs" dxfId="20" priority="2" operator="equal">
      <formula>"Sim"</formula>
    </cfRule>
  </conditionalFormatting>
  <dataValidations count="1">
    <dataValidation type="list" allowBlank="1" showInputMessage="1" showErrorMessage="1" sqref="E6:E15" xr:uid="{80141215-6FC2-47B1-87A4-45820738A661}">
      <formula1>"Sim,Não"</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6419D-6D60-420C-9EAB-D6439F889ED5}">
  <sheetPr codeName="Sheet10">
    <pageSetUpPr fitToPage="1"/>
  </sheetPr>
  <dimension ref="D2:AF45"/>
  <sheetViews>
    <sheetView showGridLines="0" showRowColHeaders="0" topLeftCell="A6" zoomScale="70" zoomScaleNormal="70" workbookViewId="0">
      <extLst>
        <ext xmlns:xlsdti="http://schemas.microsoft.com/office/spreadsheetml/2023/showDataTypeIcons" uri="{77bfe23e-c014-4d31-8a63-9c772dbf06b6}">
          <xlsdti:showDataTypeIcons visible="0"/>
        </ext>
      </extLst>
    </sheetView>
  </sheetViews>
  <sheetFormatPr defaultColWidth="9.1796875" defaultRowHeight="14.5"/>
  <cols>
    <col min="1" max="1" width="1.36328125" style="3" customWidth="1"/>
    <col min="2" max="2" width="24.7265625" style="3" customWidth="1"/>
    <col min="3" max="3" width="1.90625" style="3" customWidth="1"/>
    <col min="4" max="4" width="29.54296875" style="3" bestFit="1" customWidth="1"/>
    <col min="5" max="5" width="14.453125" style="3" customWidth="1"/>
    <col min="6" max="15" width="9.1796875" style="3"/>
    <col min="16" max="17" width="9.1796875" style="3" customWidth="1"/>
    <col min="18" max="21" width="9.1796875" style="3"/>
    <col min="22" max="22" width="0" style="3" hidden="1" customWidth="1"/>
    <col min="23" max="23" width="16.1796875" style="15" hidden="1" customWidth="1"/>
    <col min="24" max="32" width="0" style="15" hidden="1" customWidth="1"/>
    <col min="33" max="16384" width="9.1796875" style="3"/>
  </cols>
  <sheetData>
    <row r="2" spans="4:32" ht="62.25" customHeight="1">
      <c r="D2" s="14"/>
      <c r="E2" s="107" t="s">
        <v>855</v>
      </c>
      <c r="F2" s="107"/>
      <c r="G2" s="107"/>
      <c r="H2" s="107"/>
      <c r="I2" s="107"/>
      <c r="J2" s="107"/>
      <c r="K2" s="107"/>
      <c r="L2" s="107"/>
      <c r="M2" s="107"/>
      <c r="N2" s="107"/>
      <c r="O2" s="107"/>
      <c r="P2" s="106" t="s">
        <v>73</v>
      </c>
      <c r="Q2" s="106"/>
      <c r="R2" s="106"/>
      <c r="W2" s="181" t="s">
        <v>95</v>
      </c>
      <c r="X2" s="181"/>
      <c r="Y2" s="181"/>
      <c r="Z2" s="181"/>
      <c r="AA2" s="181"/>
      <c r="AB2" s="181"/>
      <c r="AC2" s="181"/>
      <c r="AD2" s="181"/>
      <c r="AE2" s="181"/>
      <c r="AF2" s="181"/>
    </row>
    <row r="3" spans="4:32">
      <c r="W3" s="45" t="s">
        <v>826</v>
      </c>
      <c r="X3" s="46" t="s">
        <v>827</v>
      </c>
    </row>
    <row r="4" spans="4:32" ht="45" customHeight="1">
      <c r="D4" s="10" t="s">
        <v>821</v>
      </c>
      <c r="E4" s="192" t="s">
        <v>896</v>
      </c>
      <c r="F4" s="192"/>
      <c r="G4" s="192"/>
      <c r="H4" s="192"/>
      <c r="I4" s="192"/>
      <c r="J4" s="192"/>
      <c r="K4" s="192"/>
      <c r="L4" s="192"/>
      <c r="M4" s="192"/>
      <c r="N4" s="192"/>
      <c r="O4" s="192"/>
      <c r="P4" s="192"/>
      <c r="Q4" s="192"/>
      <c r="R4" s="192"/>
      <c r="W4" s="47"/>
      <c r="X4" s="48"/>
    </row>
    <row r="5" spans="4:32">
      <c r="W5" s="47"/>
      <c r="X5" s="48"/>
    </row>
    <row r="6" spans="4:32" ht="38.25" customHeight="1">
      <c r="D6" s="22" t="s">
        <v>819</v>
      </c>
      <c r="E6" s="108"/>
      <c r="F6" s="108"/>
      <c r="G6" s="108"/>
      <c r="H6" s="108"/>
      <c r="I6" s="109" t="s">
        <v>823</v>
      </c>
      <c r="J6" s="109"/>
      <c r="K6" s="108"/>
      <c r="L6" s="108"/>
      <c r="M6" s="108"/>
      <c r="N6" s="109" t="s">
        <v>851</v>
      </c>
      <c r="O6" s="109"/>
      <c r="P6" s="186"/>
      <c r="Q6" s="186"/>
      <c r="R6" s="186"/>
      <c r="W6" s="15" t="s">
        <v>828</v>
      </c>
      <c r="X6" s="15" t="s">
        <v>829</v>
      </c>
    </row>
    <row r="7" spans="4:32">
      <c r="W7" s="15" t="s">
        <v>830</v>
      </c>
      <c r="X7" s="15">
        <f>K15</f>
        <v>0</v>
      </c>
    </row>
    <row r="8" spans="4:32" ht="36.75" customHeight="1">
      <c r="D8" s="22" t="s">
        <v>820</v>
      </c>
      <c r="E8" s="182"/>
      <c r="F8" s="183"/>
      <c r="G8" s="183"/>
      <c r="H8" s="183"/>
      <c r="I8" s="183"/>
      <c r="J8" s="183"/>
      <c r="K8" s="183"/>
      <c r="L8" s="184"/>
      <c r="M8" s="109" t="s">
        <v>852</v>
      </c>
      <c r="N8" s="109"/>
      <c r="O8" s="109"/>
      <c r="P8" s="177"/>
      <c r="Q8" s="177"/>
      <c r="R8" s="177"/>
      <c r="X8" s="15">
        <f>K19</f>
        <v>0</v>
      </c>
    </row>
    <row r="9" spans="4:32">
      <c r="X9" s="15">
        <f>K23</f>
        <v>0</v>
      </c>
    </row>
    <row r="10" spans="4:32" ht="35.5" customHeight="1">
      <c r="D10" s="176" t="s">
        <v>846</v>
      </c>
      <c r="E10" s="176"/>
      <c r="F10" s="176"/>
      <c r="G10" s="176"/>
      <c r="H10" s="176"/>
      <c r="I10" s="176"/>
      <c r="J10" s="176"/>
      <c r="K10" s="176"/>
      <c r="L10" s="176"/>
      <c r="M10" s="176"/>
      <c r="N10" s="176"/>
      <c r="O10" s="176"/>
      <c r="P10" s="176"/>
      <c r="Q10" s="176"/>
      <c r="R10" s="176"/>
    </row>
    <row r="11" spans="4:32" ht="14.5" customHeight="1">
      <c r="D11" s="16" t="s">
        <v>789</v>
      </c>
      <c r="E11" s="117" t="s">
        <v>848</v>
      </c>
      <c r="F11" s="117"/>
      <c r="G11" s="117"/>
      <c r="H11" s="117"/>
      <c r="I11" s="117"/>
      <c r="J11" s="117"/>
      <c r="K11" s="117"/>
      <c r="L11" s="117"/>
      <c r="M11" s="117"/>
      <c r="N11" s="117"/>
      <c r="O11" s="117"/>
      <c r="P11" s="117"/>
      <c r="Q11" s="117"/>
      <c r="R11" s="117"/>
    </row>
    <row r="12" spans="4:32" ht="25">
      <c r="D12" s="16" t="s">
        <v>791</v>
      </c>
      <c r="E12" s="117"/>
      <c r="F12" s="117"/>
      <c r="G12" s="117"/>
      <c r="H12" s="117"/>
      <c r="I12" s="117"/>
      <c r="J12" s="117"/>
      <c r="K12" s="117"/>
      <c r="L12" s="117"/>
      <c r="M12" s="117"/>
      <c r="N12" s="117"/>
      <c r="O12" s="117"/>
      <c r="P12" s="117"/>
      <c r="Q12" s="117"/>
      <c r="R12" s="117"/>
    </row>
    <row r="14" spans="4:32" ht="39" customHeight="1">
      <c r="D14" s="187" t="s">
        <v>882</v>
      </c>
      <c r="E14" s="187"/>
      <c r="F14" s="187"/>
      <c r="G14" s="187"/>
      <c r="H14" s="187"/>
      <c r="I14" s="187"/>
      <c r="J14" s="187"/>
      <c r="K14" s="187"/>
      <c r="L14" s="187"/>
      <c r="M14" s="187"/>
      <c r="N14" s="187"/>
      <c r="O14" s="187"/>
      <c r="P14" s="187"/>
      <c r="Q14" s="187"/>
      <c r="R14" s="187"/>
    </row>
    <row r="15" spans="4:32">
      <c r="D15" s="49" t="s">
        <v>831</v>
      </c>
      <c r="E15" s="193"/>
      <c r="F15" s="193"/>
      <c r="G15" s="193"/>
      <c r="H15" s="193"/>
      <c r="I15" s="195" t="s">
        <v>827</v>
      </c>
      <c r="J15" s="195"/>
      <c r="K15" s="193"/>
      <c r="L15" s="193"/>
      <c r="M15" s="193"/>
      <c r="N15" s="49" t="s">
        <v>826</v>
      </c>
      <c r="O15" s="194"/>
      <c r="P15" s="194"/>
      <c r="Q15" s="194"/>
      <c r="R15" s="194"/>
    </row>
    <row r="16" spans="4:32" ht="15.75" customHeight="1">
      <c r="D16" s="49" t="s">
        <v>92</v>
      </c>
      <c r="E16" s="193"/>
      <c r="F16" s="193"/>
      <c r="G16" s="193"/>
      <c r="H16" s="193"/>
      <c r="I16" s="199" t="s">
        <v>93</v>
      </c>
      <c r="J16" s="199"/>
      <c r="K16" s="201"/>
      <c r="L16" s="201"/>
      <c r="M16" s="201"/>
      <c r="N16" s="195" t="s">
        <v>832</v>
      </c>
      <c r="O16" s="195"/>
      <c r="P16" s="195"/>
      <c r="Q16" s="193"/>
      <c r="R16" s="193"/>
    </row>
    <row r="17" spans="4:18">
      <c r="D17" s="49" t="s">
        <v>833</v>
      </c>
      <c r="E17" s="193"/>
      <c r="F17" s="193"/>
      <c r="G17" s="193"/>
      <c r="H17" s="193"/>
      <c r="I17" s="199" t="s">
        <v>834</v>
      </c>
      <c r="J17" s="199"/>
      <c r="K17" s="200" t="s">
        <v>835</v>
      </c>
      <c r="L17" s="200"/>
      <c r="M17" s="200"/>
      <c r="N17" s="200"/>
      <c r="O17" s="200"/>
      <c r="P17" s="200"/>
      <c r="Q17" s="200"/>
      <c r="R17" s="200"/>
    </row>
    <row r="18" spans="4:18">
      <c r="D18" s="198"/>
      <c r="E18" s="198"/>
      <c r="F18" s="198"/>
      <c r="G18" s="198"/>
      <c r="H18" s="198"/>
      <c r="I18" s="198"/>
      <c r="J18" s="198"/>
      <c r="K18" s="198"/>
      <c r="L18" s="198"/>
      <c r="M18" s="198"/>
      <c r="N18" s="198"/>
      <c r="O18" s="198"/>
      <c r="P18" s="198"/>
      <c r="Q18" s="198"/>
      <c r="R18" s="198"/>
    </row>
    <row r="19" spans="4:18">
      <c r="D19" s="49" t="s">
        <v>831</v>
      </c>
      <c r="E19" s="193"/>
      <c r="F19" s="193"/>
      <c r="G19" s="193"/>
      <c r="H19" s="193"/>
      <c r="I19" s="195" t="s">
        <v>827</v>
      </c>
      <c r="J19" s="195"/>
      <c r="K19" s="193"/>
      <c r="L19" s="193"/>
      <c r="M19" s="193"/>
      <c r="N19" s="49" t="s">
        <v>826</v>
      </c>
      <c r="O19" s="194"/>
      <c r="P19" s="194"/>
      <c r="Q19" s="194"/>
      <c r="R19" s="194"/>
    </row>
    <row r="20" spans="4:18" ht="15">
      <c r="D20" s="49" t="s">
        <v>92</v>
      </c>
      <c r="E20" s="193"/>
      <c r="F20" s="193"/>
      <c r="G20" s="193"/>
      <c r="H20" s="193"/>
      <c r="I20" s="199" t="s">
        <v>93</v>
      </c>
      <c r="J20" s="199"/>
      <c r="K20" s="201"/>
      <c r="L20" s="201"/>
      <c r="M20" s="201"/>
      <c r="N20" s="195" t="s">
        <v>832</v>
      </c>
      <c r="O20" s="195"/>
      <c r="P20" s="195"/>
      <c r="Q20" s="193"/>
      <c r="R20" s="193"/>
    </row>
    <row r="21" spans="4:18">
      <c r="D21" s="49" t="s">
        <v>833</v>
      </c>
      <c r="E21" s="193"/>
      <c r="F21" s="193"/>
      <c r="G21" s="193"/>
      <c r="H21" s="193"/>
      <c r="I21" s="199" t="s">
        <v>834</v>
      </c>
      <c r="J21" s="199"/>
      <c r="K21" s="200" t="s">
        <v>835</v>
      </c>
      <c r="L21" s="200"/>
      <c r="M21" s="200"/>
      <c r="N21" s="200"/>
      <c r="O21" s="200"/>
      <c r="P21" s="200"/>
      <c r="Q21" s="200"/>
      <c r="R21" s="200"/>
    </row>
    <row r="22" spans="4:18">
      <c r="D22" s="198"/>
      <c r="E22" s="198"/>
      <c r="F22" s="198"/>
      <c r="G22" s="198"/>
      <c r="H22" s="198"/>
      <c r="I22" s="198"/>
      <c r="J22" s="198"/>
      <c r="K22" s="198"/>
      <c r="L22" s="198"/>
      <c r="M22" s="198"/>
      <c r="N22" s="198"/>
      <c r="O22" s="198"/>
      <c r="P22" s="198"/>
      <c r="Q22" s="198"/>
      <c r="R22" s="198"/>
    </row>
    <row r="23" spans="4:18">
      <c r="D23" s="49" t="s">
        <v>831</v>
      </c>
      <c r="E23" s="193"/>
      <c r="F23" s="193"/>
      <c r="G23" s="193"/>
      <c r="H23" s="193"/>
      <c r="I23" s="195" t="s">
        <v>827</v>
      </c>
      <c r="J23" s="195"/>
      <c r="K23" s="193"/>
      <c r="L23" s="193"/>
      <c r="M23" s="193"/>
      <c r="N23" s="49" t="s">
        <v>826</v>
      </c>
      <c r="O23" s="194"/>
      <c r="P23" s="194"/>
      <c r="Q23" s="194"/>
      <c r="R23" s="194"/>
    </row>
    <row r="24" spans="4:18" ht="15">
      <c r="D24" s="49" t="s">
        <v>92</v>
      </c>
      <c r="E24" s="193"/>
      <c r="F24" s="193"/>
      <c r="G24" s="193"/>
      <c r="H24" s="193"/>
      <c r="I24" s="199" t="s">
        <v>93</v>
      </c>
      <c r="J24" s="199"/>
      <c r="K24" s="201"/>
      <c r="L24" s="201"/>
      <c r="M24" s="201"/>
      <c r="N24" s="195" t="s">
        <v>832</v>
      </c>
      <c r="O24" s="195"/>
      <c r="P24" s="195"/>
      <c r="Q24" s="193"/>
      <c r="R24" s="193"/>
    </row>
    <row r="25" spans="4:18">
      <c r="D25" s="49" t="s">
        <v>833</v>
      </c>
      <c r="E25" s="193"/>
      <c r="F25" s="193"/>
      <c r="G25" s="193"/>
      <c r="H25" s="193"/>
      <c r="I25" s="199" t="s">
        <v>834</v>
      </c>
      <c r="J25" s="199"/>
      <c r="K25" s="200" t="s">
        <v>835</v>
      </c>
      <c r="L25" s="200"/>
      <c r="M25" s="200"/>
      <c r="N25" s="200"/>
      <c r="O25" s="200"/>
      <c r="P25" s="200"/>
      <c r="Q25" s="200"/>
      <c r="R25" s="200"/>
    </row>
    <row r="27" spans="4:18" ht="22.5" customHeight="1">
      <c r="D27" s="165" t="s">
        <v>836</v>
      </c>
      <c r="E27" s="165" t="s">
        <v>837</v>
      </c>
      <c r="F27" s="165" t="s">
        <v>838</v>
      </c>
      <c r="G27" s="165"/>
      <c r="H27" s="165"/>
      <c r="I27" s="165"/>
      <c r="J27" s="165"/>
      <c r="K27" s="165"/>
      <c r="L27" s="165"/>
      <c r="M27" s="165"/>
      <c r="N27" s="165"/>
      <c r="O27" s="165"/>
      <c r="P27" s="165"/>
      <c r="Q27" s="165"/>
      <c r="R27" s="196" t="s">
        <v>798</v>
      </c>
    </row>
    <row r="28" spans="4:18" ht="22.5" customHeight="1">
      <c r="D28" s="165"/>
      <c r="E28" s="165"/>
      <c r="F28" s="17" t="s">
        <v>74</v>
      </c>
      <c r="G28" s="17" t="s">
        <v>75</v>
      </c>
      <c r="H28" s="17" t="s">
        <v>76</v>
      </c>
      <c r="I28" s="17" t="s">
        <v>77</v>
      </c>
      <c r="J28" s="17" t="s">
        <v>78</v>
      </c>
      <c r="K28" s="17" t="s">
        <v>79</v>
      </c>
      <c r="L28" s="17" t="s">
        <v>80</v>
      </c>
      <c r="M28" s="17" t="s">
        <v>81</v>
      </c>
      <c r="N28" s="17" t="s">
        <v>82</v>
      </c>
      <c r="O28" s="17" t="s">
        <v>83</v>
      </c>
      <c r="P28" s="17" t="s">
        <v>84</v>
      </c>
      <c r="Q28" s="17" t="s">
        <v>85</v>
      </c>
      <c r="R28" s="197"/>
    </row>
    <row r="29" spans="4:18">
      <c r="D29" s="24" t="s">
        <v>839</v>
      </c>
      <c r="E29" s="19"/>
      <c r="F29" s="21"/>
      <c r="G29" s="21"/>
      <c r="H29" s="21"/>
      <c r="I29" s="21"/>
      <c r="J29" s="21"/>
      <c r="K29" s="21"/>
      <c r="L29" s="21"/>
      <c r="M29" s="21"/>
      <c r="N29" s="21"/>
      <c r="O29" s="21"/>
      <c r="P29" s="21"/>
      <c r="Q29" s="21"/>
      <c r="R29" s="21">
        <f>SUM(F29:Q29)</f>
        <v>0</v>
      </c>
    </row>
    <row r="30" spans="4:18">
      <c r="D30" s="24" t="s">
        <v>840</v>
      </c>
      <c r="E30" s="19"/>
      <c r="F30" s="21"/>
      <c r="G30" s="21"/>
      <c r="H30" s="21"/>
      <c r="I30" s="21"/>
      <c r="J30" s="21"/>
      <c r="K30" s="21"/>
      <c r="L30" s="21"/>
      <c r="M30" s="21"/>
      <c r="N30" s="21"/>
      <c r="O30" s="21"/>
      <c r="P30" s="21"/>
      <c r="Q30" s="21"/>
      <c r="R30" s="21">
        <f t="shared" ref="R30:R36" si="0">SUM(F30:Q30)</f>
        <v>0</v>
      </c>
    </row>
    <row r="31" spans="4:18">
      <c r="D31" s="24" t="s">
        <v>841</v>
      </c>
      <c r="E31" s="19"/>
      <c r="F31" s="21"/>
      <c r="G31" s="21"/>
      <c r="H31" s="21"/>
      <c r="I31" s="21"/>
      <c r="J31" s="21"/>
      <c r="K31" s="21"/>
      <c r="L31" s="21"/>
      <c r="M31" s="21"/>
      <c r="N31" s="21"/>
      <c r="O31" s="21"/>
      <c r="P31" s="21"/>
      <c r="Q31" s="21"/>
      <c r="R31" s="21">
        <f t="shared" si="0"/>
        <v>0</v>
      </c>
    </row>
    <row r="32" spans="4:18">
      <c r="D32" s="24" t="s">
        <v>842</v>
      </c>
      <c r="E32" s="19"/>
      <c r="F32" s="21"/>
      <c r="G32" s="21"/>
      <c r="H32" s="21"/>
      <c r="I32" s="21"/>
      <c r="J32" s="21"/>
      <c r="K32" s="21"/>
      <c r="L32" s="21"/>
      <c r="M32" s="21"/>
      <c r="N32" s="21"/>
      <c r="O32" s="21"/>
      <c r="P32" s="21"/>
      <c r="Q32" s="21"/>
      <c r="R32" s="21">
        <f t="shared" si="0"/>
        <v>0</v>
      </c>
    </row>
    <row r="33" spans="4:18">
      <c r="D33" s="24" t="s">
        <v>843</v>
      </c>
      <c r="E33" s="19"/>
      <c r="F33" s="21"/>
      <c r="G33" s="21"/>
      <c r="H33" s="21"/>
      <c r="I33" s="21"/>
      <c r="J33" s="21"/>
      <c r="K33" s="21"/>
      <c r="L33" s="21"/>
      <c r="M33" s="21"/>
      <c r="N33" s="21"/>
      <c r="O33" s="21"/>
      <c r="P33" s="21"/>
      <c r="Q33" s="21"/>
      <c r="R33" s="21">
        <f t="shared" si="0"/>
        <v>0</v>
      </c>
    </row>
    <row r="34" spans="4:18">
      <c r="D34" s="24"/>
      <c r="E34" s="19"/>
      <c r="F34" s="21"/>
      <c r="G34" s="21"/>
      <c r="H34" s="21"/>
      <c r="I34" s="21"/>
      <c r="J34" s="21"/>
      <c r="K34" s="21"/>
      <c r="L34" s="21"/>
      <c r="M34" s="21"/>
      <c r="N34" s="21"/>
      <c r="O34" s="21"/>
      <c r="P34" s="21"/>
      <c r="Q34" s="21"/>
      <c r="R34" s="21">
        <f t="shared" si="0"/>
        <v>0</v>
      </c>
    </row>
    <row r="35" spans="4:18">
      <c r="D35" s="24"/>
      <c r="E35" s="19"/>
      <c r="F35" s="21"/>
      <c r="G35" s="21"/>
      <c r="H35" s="21"/>
      <c r="I35" s="21"/>
      <c r="J35" s="21"/>
      <c r="K35" s="21"/>
      <c r="L35" s="21"/>
      <c r="M35" s="21"/>
      <c r="N35" s="21"/>
      <c r="O35" s="21"/>
      <c r="P35" s="21"/>
      <c r="Q35" s="21"/>
      <c r="R35" s="21">
        <f t="shared" si="0"/>
        <v>0</v>
      </c>
    </row>
    <row r="36" spans="4:18">
      <c r="D36" s="24"/>
      <c r="E36" s="19"/>
      <c r="F36" s="21"/>
      <c r="G36" s="21"/>
      <c r="H36" s="21"/>
      <c r="I36" s="21"/>
      <c r="J36" s="21"/>
      <c r="K36" s="21"/>
      <c r="L36" s="21"/>
      <c r="M36" s="21"/>
      <c r="N36" s="21"/>
      <c r="O36" s="21"/>
      <c r="P36" s="21"/>
      <c r="Q36" s="21"/>
      <c r="R36" s="21">
        <f t="shared" si="0"/>
        <v>0</v>
      </c>
    </row>
    <row r="37" spans="4:18">
      <c r="D37" s="109" t="s">
        <v>97</v>
      </c>
      <c r="E37" s="109"/>
      <c r="F37" s="23">
        <f>SUM(F29:F36)</f>
        <v>0</v>
      </c>
      <c r="G37" s="23">
        <f t="shared" ref="G37:R37" si="1">SUM(G29:G36)</f>
        <v>0</v>
      </c>
      <c r="H37" s="23">
        <f t="shared" si="1"/>
        <v>0</v>
      </c>
      <c r="I37" s="23">
        <f t="shared" si="1"/>
        <v>0</v>
      </c>
      <c r="J37" s="23">
        <f t="shared" si="1"/>
        <v>0</v>
      </c>
      <c r="K37" s="23">
        <f t="shared" si="1"/>
        <v>0</v>
      </c>
      <c r="L37" s="23">
        <f t="shared" si="1"/>
        <v>0</v>
      </c>
      <c r="M37" s="23">
        <f t="shared" si="1"/>
        <v>0</v>
      </c>
      <c r="N37" s="23">
        <f t="shared" si="1"/>
        <v>0</v>
      </c>
      <c r="O37" s="23">
        <f t="shared" si="1"/>
        <v>0</v>
      </c>
      <c r="P37" s="23">
        <f t="shared" si="1"/>
        <v>0</v>
      </c>
      <c r="Q37" s="23">
        <f t="shared" si="1"/>
        <v>0</v>
      </c>
      <c r="R37" s="23">
        <f t="shared" si="1"/>
        <v>0</v>
      </c>
    </row>
    <row r="39" spans="4:18" ht="15" customHeight="1">
      <c r="D39" s="165" t="s">
        <v>836</v>
      </c>
      <c r="E39" s="165" t="s">
        <v>837</v>
      </c>
      <c r="F39" s="165" t="s">
        <v>844</v>
      </c>
      <c r="G39" s="165"/>
      <c r="H39" s="165"/>
      <c r="I39" s="165"/>
      <c r="J39" s="165"/>
      <c r="K39" s="165"/>
      <c r="L39" s="165"/>
      <c r="M39" s="165"/>
      <c r="N39" s="165"/>
      <c r="O39" s="165"/>
      <c r="P39" s="165"/>
      <c r="Q39" s="165"/>
      <c r="R39" s="165" t="s">
        <v>798</v>
      </c>
    </row>
    <row r="40" spans="4:18">
      <c r="D40" s="165"/>
      <c r="E40" s="165"/>
      <c r="F40" s="17" t="s">
        <v>74</v>
      </c>
      <c r="G40" s="17" t="s">
        <v>75</v>
      </c>
      <c r="H40" s="17" t="s">
        <v>76</v>
      </c>
      <c r="I40" s="17" t="s">
        <v>77</v>
      </c>
      <c r="J40" s="17" t="s">
        <v>78</v>
      </c>
      <c r="K40" s="17" t="s">
        <v>79</v>
      </c>
      <c r="L40" s="17" t="s">
        <v>80</v>
      </c>
      <c r="M40" s="17" t="s">
        <v>81</v>
      </c>
      <c r="N40" s="17" t="s">
        <v>82</v>
      </c>
      <c r="O40" s="17" t="s">
        <v>83</v>
      </c>
      <c r="P40" s="17" t="s">
        <v>84</v>
      </c>
      <c r="Q40" s="17" t="s">
        <v>85</v>
      </c>
      <c r="R40" s="165"/>
    </row>
    <row r="41" spans="4:18">
      <c r="D41" s="24" t="s">
        <v>845</v>
      </c>
      <c r="E41" s="19"/>
      <c r="F41" s="21"/>
      <c r="G41" s="21"/>
      <c r="H41" s="21"/>
      <c r="I41" s="21"/>
      <c r="J41" s="21"/>
      <c r="K41" s="21"/>
      <c r="L41" s="21"/>
      <c r="M41" s="21"/>
      <c r="N41" s="21"/>
      <c r="O41" s="21"/>
      <c r="P41" s="21"/>
      <c r="Q41" s="21"/>
      <c r="R41" s="21">
        <f t="shared" ref="R41:R43" si="2">SUM(F41:Q41)</f>
        <v>0</v>
      </c>
    </row>
    <row r="42" spans="4:18">
      <c r="D42" s="24"/>
      <c r="E42" s="19"/>
      <c r="F42" s="21"/>
      <c r="G42" s="21"/>
      <c r="H42" s="21"/>
      <c r="I42" s="21"/>
      <c r="J42" s="21"/>
      <c r="K42" s="21"/>
      <c r="L42" s="21"/>
      <c r="M42" s="21"/>
      <c r="N42" s="21"/>
      <c r="O42" s="21"/>
      <c r="P42" s="21"/>
      <c r="Q42" s="21"/>
      <c r="R42" s="21">
        <f t="shared" si="2"/>
        <v>0</v>
      </c>
    </row>
    <row r="43" spans="4:18">
      <c r="D43" s="24"/>
      <c r="E43" s="19"/>
      <c r="F43" s="21"/>
      <c r="G43" s="21"/>
      <c r="H43" s="21"/>
      <c r="I43" s="21"/>
      <c r="J43" s="21"/>
      <c r="K43" s="21"/>
      <c r="L43" s="21"/>
      <c r="M43" s="21"/>
      <c r="N43" s="21"/>
      <c r="O43" s="21"/>
      <c r="P43" s="21"/>
      <c r="Q43" s="21"/>
      <c r="R43" s="21">
        <f t="shared" si="2"/>
        <v>0</v>
      </c>
    </row>
    <row r="44" spans="4:18">
      <c r="D44" s="109" t="s">
        <v>850</v>
      </c>
      <c r="E44" s="109"/>
      <c r="F44" s="23">
        <f t="shared" ref="F44:R44" si="3">SUM(F41:F43)</f>
        <v>0</v>
      </c>
      <c r="G44" s="23">
        <f t="shared" si="3"/>
        <v>0</v>
      </c>
      <c r="H44" s="23">
        <f t="shared" si="3"/>
        <v>0</v>
      </c>
      <c r="I44" s="23">
        <f t="shared" si="3"/>
        <v>0</v>
      </c>
      <c r="J44" s="23">
        <f t="shared" si="3"/>
        <v>0</v>
      </c>
      <c r="K44" s="23">
        <f t="shared" si="3"/>
        <v>0</v>
      </c>
      <c r="L44" s="23">
        <f t="shared" si="3"/>
        <v>0</v>
      </c>
      <c r="M44" s="23">
        <f t="shared" si="3"/>
        <v>0</v>
      </c>
      <c r="N44" s="23">
        <f t="shared" si="3"/>
        <v>0</v>
      </c>
      <c r="O44" s="23">
        <f t="shared" si="3"/>
        <v>0</v>
      </c>
      <c r="P44" s="23">
        <f t="shared" si="3"/>
        <v>0</v>
      </c>
      <c r="Q44" s="23">
        <f t="shared" si="3"/>
        <v>0</v>
      </c>
      <c r="R44" s="23">
        <f t="shared" si="3"/>
        <v>0</v>
      </c>
    </row>
    <row r="45" spans="4:18">
      <c r="D45" s="109" t="s">
        <v>849</v>
      </c>
      <c r="E45" s="109"/>
      <c r="F45" s="50" t="str">
        <f>IF(F44=0,"",F44/F37)</f>
        <v/>
      </c>
      <c r="G45" s="50" t="str">
        <f t="shared" ref="G45:R45" si="4">IF(G44=0,"",G44/G37)</f>
        <v/>
      </c>
      <c r="H45" s="50" t="str">
        <f t="shared" si="4"/>
        <v/>
      </c>
      <c r="I45" s="50" t="str">
        <f t="shared" si="4"/>
        <v/>
      </c>
      <c r="J45" s="50" t="str">
        <f t="shared" si="4"/>
        <v/>
      </c>
      <c r="K45" s="50" t="str">
        <f t="shared" si="4"/>
        <v/>
      </c>
      <c r="L45" s="50" t="str">
        <f t="shared" si="4"/>
        <v/>
      </c>
      <c r="M45" s="50" t="str">
        <f t="shared" si="4"/>
        <v/>
      </c>
      <c r="N45" s="50" t="str">
        <f t="shared" si="4"/>
        <v/>
      </c>
      <c r="O45" s="50" t="str">
        <f t="shared" si="4"/>
        <v/>
      </c>
      <c r="P45" s="50" t="str">
        <f t="shared" si="4"/>
        <v/>
      </c>
      <c r="Q45" s="50" t="str">
        <f t="shared" si="4"/>
        <v/>
      </c>
      <c r="R45" s="50" t="str">
        <f t="shared" si="4"/>
        <v/>
      </c>
    </row>
  </sheetData>
  <mergeCells count="65">
    <mergeCell ref="D44:E44"/>
    <mergeCell ref="D45:E45"/>
    <mergeCell ref="D27:D28"/>
    <mergeCell ref="E27:E28"/>
    <mergeCell ref="F27:Q27"/>
    <mergeCell ref="D37:E37"/>
    <mergeCell ref="D39:D40"/>
    <mergeCell ref="E39:E40"/>
    <mergeCell ref="F39:Q39"/>
    <mergeCell ref="E25:H25"/>
    <mergeCell ref="I25:J25"/>
    <mergeCell ref="K25:R25"/>
    <mergeCell ref="E21:H21"/>
    <mergeCell ref="I21:J21"/>
    <mergeCell ref="K21:R21"/>
    <mergeCell ref="E23:H23"/>
    <mergeCell ref="K23:M23"/>
    <mergeCell ref="O23:R23"/>
    <mergeCell ref="I23:J23"/>
    <mergeCell ref="D22:R22"/>
    <mergeCell ref="E24:H24"/>
    <mergeCell ref="I24:J24"/>
    <mergeCell ref="K24:M24"/>
    <mergeCell ref="N24:P24"/>
    <mergeCell ref="Q24:R24"/>
    <mergeCell ref="E20:H20"/>
    <mergeCell ref="I20:J20"/>
    <mergeCell ref="K20:M20"/>
    <mergeCell ref="N20:P20"/>
    <mergeCell ref="Q20:R20"/>
    <mergeCell ref="R27:R28"/>
    <mergeCell ref="R39:R40"/>
    <mergeCell ref="E8:L8"/>
    <mergeCell ref="N16:P16"/>
    <mergeCell ref="Q16:R16"/>
    <mergeCell ref="E19:H19"/>
    <mergeCell ref="K19:M19"/>
    <mergeCell ref="O19:R19"/>
    <mergeCell ref="I19:J19"/>
    <mergeCell ref="D18:R18"/>
    <mergeCell ref="E17:H17"/>
    <mergeCell ref="I17:J17"/>
    <mergeCell ref="K17:R17"/>
    <mergeCell ref="E16:H16"/>
    <mergeCell ref="I16:J16"/>
    <mergeCell ref="K16:M16"/>
    <mergeCell ref="W2:AF2"/>
    <mergeCell ref="E6:H6"/>
    <mergeCell ref="I6:J6"/>
    <mergeCell ref="K6:M6"/>
    <mergeCell ref="N6:O6"/>
    <mergeCell ref="P6:R6"/>
    <mergeCell ref="E4:R4"/>
    <mergeCell ref="P2:R2"/>
    <mergeCell ref="E2:O2"/>
    <mergeCell ref="M8:O8"/>
    <mergeCell ref="P8:R8"/>
    <mergeCell ref="E15:H15"/>
    <mergeCell ref="K15:M15"/>
    <mergeCell ref="O15:R15"/>
    <mergeCell ref="E12:R12"/>
    <mergeCell ref="I15:J15"/>
    <mergeCell ref="D14:R14"/>
    <mergeCell ref="D10:R10"/>
    <mergeCell ref="E11:R11"/>
  </mergeCells>
  <dataValidations count="1">
    <dataValidation type="list" allowBlank="1" showInputMessage="1" showErrorMessage="1" sqref="O15:R15" xr:uid="{42528F2B-2D27-4478-8D1D-3191B639920D}">
      <formula1>$W$6:$W$7</formula1>
    </dataValidation>
  </dataValidations>
  <pageMargins left="0.51181102362204722" right="0.51181102362204722" top="0.78740157480314965" bottom="0.78740157480314965" header="0.31496062992125984" footer="0.31496062992125984"/>
  <pageSetup paperSize="9" scale="6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723871E-E716-476D-A88F-F8B0429BB259}">
          <x14:formula1>
            <xm:f>Listas!$M$2:$M$45</xm:f>
          </x14:formula1>
          <xm:sqref>E6:H6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7FCDE-4055-4DCA-9629-7288850B6B3C}">
  <sheetPr codeName="Sheet11">
    <pageSetUpPr fitToPage="1"/>
  </sheetPr>
  <dimension ref="D2:R85"/>
  <sheetViews>
    <sheetView showGridLines="0" showRowColHeaders="0" zoomScale="70" zoomScaleNormal="70" workbookViewId="0">
      <extLst>
        <ext xmlns:xlsdti="http://schemas.microsoft.com/office/spreadsheetml/2023/showDataTypeIcons" uri="{77bfe23e-c014-4d31-8a63-9c772dbf06b6}">
          <xlsdti:showDataTypeIcons visible="0"/>
        </ext>
      </extLst>
    </sheetView>
  </sheetViews>
  <sheetFormatPr defaultColWidth="9.1796875" defaultRowHeight="14"/>
  <cols>
    <col min="1" max="1" width="1.36328125" style="3" customWidth="1"/>
    <col min="2" max="2" width="24.7265625" style="3" customWidth="1"/>
    <col min="3" max="3" width="1.90625" style="3" customWidth="1"/>
    <col min="4" max="4" width="29.7265625" style="3" customWidth="1"/>
    <col min="5" max="5" width="42.7265625" style="3" bestFit="1" customWidth="1"/>
    <col min="6" max="6" width="31.08984375" style="3" customWidth="1"/>
    <col min="7" max="7" width="22.08984375" style="3" customWidth="1"/>
    <col min="8" max="8" width="23.81640625" style="3" bestFit="1" customWidth="1"/>
    <col min="9" max="9" width="23.81640625" style="3" customWidth="1"/>
    <col min="10" max="10" width="16.54296875" style="3" customWidth="1"/>
    <col min="11" max="11" width="21.90625" style="3" customWidth="1"/>
    <col min="12" max="14" width="20.90625" style="3" customWidth="1"/>
    <col min="15" max="15" width="18.6328125" style="3" customWidth="1"/>
    <col min="16" max="16" width="38.90625" style="3" customWidth="1"/>
    <col min="17" max="17" width="10.81640625" style="3" customWidth="1"/>
    <col min="18" max="18" width="21.26953125" style="3" customWidth="1"/>
    <col min="19" max="19" width="13.54296875" style="3" customWidth="1"/>
    <col min="20" max="16384" width="9.1796875" style="3"/>
  </cols>
  <sheetData>
    <row r="2" spans="4:18" ht="62.25" customHeight="1">
      <c r="D2" s="14"/>
      <c r="E2" s="107" t="s">
        <v>854</v>
      </c>
      <c r="F2" s="107"/>
      <c r="G2" s="107"/>
      <c r="H2" s="107"/>
      <c r="I2" s="107"/>
      <c r="J2" s="107"/>
      <c r="K2" s="107"/>
      <c r="L2" s="107"/>
      <c r="M2" s="107"/>
      <c r="N2" s="107"/>
      <c r="O2" s="107"/>
      <c r="P2" s="106" t="s">
        <v>73</v>
      </c>
      <c r="Q2" s="106"/>
      <c r="R2" s="106"/>
    </row>
    <row r="4" spans="4:18" ht="45" customHeight="1">
      <c r="D4" s="10" t="s">
        <v>821</v>
      </c>
      <c r="E4" s="103" t="s">
        <v>947</v>
      </c>
      <c r="F4" s="104"/>
      <c r="G4" s="104"/>
      <c r="H4" s="104"/>
      <c r="I4" s="104"/>
      <c r="J4" s="104"/>
      <c r="K4" s="104"/>
      <c r="L4" s="104"/>
      <c r="M4" s="104"/>
      <c r="N4" s="104"/>
      <c r="O4" s="104"/>
      <c r="P4" s="104"/>
      <c r="Q4" s="104"/>
      <c r="R4" s="105"/>
    </row>
    <row r="6" spans="4:18" ht="38" customHeight="1">
      <c r="D6" s="22" t="s">
        <v>819</v>
      </c>
      <c r="E6" s="108"/>
      <c r="F6" s="108"/>
      <c r="G6" s="108"/>
      <c r="H6" s="108"/>
      <c r="I6" s="109" t="s">
        <v>823</v>
      </c>
      <c r="J6" s="109"/>
      <c r="K6" s="29"/>
      <c r="L6" s="109" t="s">
        <v>851</v>
      </c>
      <c r="M6" s="109"/>
      <c r="N6" s="100"/>
      <c r="O6" s="101"/>
      <c r="P6" s="101"/>
      <c r="Q6" s="101"/>
      <c r="R6" s="102"/>
    </row>
    <row r="8" spans="4:18" ht="36.75" customHeight="1">
      <c r="D8" s="22" t="s">
        <v>820</v>
      </c>
      <c r="E8" s="110"/>
      <c r="F8" s="110"/>
      <c r="G8" s="110"/>
      <c r="H8" s="110"/>
      <c r="I8" s="110"/>
      <c r="J8" s="110"/>
      <c r="K8" s="110"/>
      <c r="L8" s="109" t="s">
        <v>852</v>
      </c>
      <c r="M8" s="109"/>
      <c r="N8" s="97"/>
      <c r="O8" s="98"/>
      <c r="P8" s="98"/>
      <c r="Q8" s="98"/>
      <c r="R8" s="99"/>
    </row>
    <row r="10" spans="4:18" ht="35.5" customHeight="1">
      <c r="D10" s="118" t="s">
        <v>846</v>
      </c>
      <c r="E10" s="118"/>
      <c r="F10" s="118"/>
      <c r="G10" s="118"/>
      <c r="H10" s="118"/>
      <c r="I10" s="118"/>
      <c r="J10" s="118"/>
      <c r="K10" s="118"/>
      <c r="L10" s="118"/>
      <c r="M10" s="118"/>
      <c r="N10" s="118"/>
      <c r="O10" s="118"/>
      <c r="P10" s="118"/>
      <c r="Q10" s="118"/>
      <c r="R10" s="118"/>
    </row>
    <row r="11" spans="4:18" ht="27.5" customHeight="1">
      <c r="D11" s="16" t="s">
        <v>789</v>
      </c>
      <c r="E11" s="117" t="s">
        <v>941</v>
      </c>
      <c r="F11" s="117"/>
      <c r="G11" s="117"/>
      <c r="H11" s="117"/>
      <c r="I11" s="117"/>
      <c r="J11" s="117"/>
      <c r="K11" s="117"/>
      <c r="L11" s="117"/>
      <c r="M11" s="117"/>
      <c r="N11" s="117"/>
      <c r="O11" s="117"/>
      <c r="P11" s="117"/>
      <c r="Q11" s="117"/>
      <c r="R11" s="117"/>
    </row>
    <row r="12" spans="4:18" ht="25">
      <c r="D12" s="16" t="s">
        <v>791</v>
      </c>
      <c r="E12" s="117"/>
      <c r="F12" s="117"/>
      <c r="G12" s="117"/>
      <c r="H12" s="117"/>
      <c r="I12" s="117"/>
      <c r="J12" s="117"/>
      <c r="K12" s="117"/>
      <c r="L12" s="117"/>
      <c r="M12" s="117"/>
      <c r="N12" s="117"/>
      <c r="O12" s="117"/>
      <c r="P12" s="117"/>
      <c r="Q12" s="117"/>
      <c r="R12" s="117"/>
    </row>
    <row r="15" spans="4:18" ht="38.5" customHeight="1">
      <c r="D15" s="114" t="s">
        <v>883</v>
      </c>
      <c r="E15" s="115"/>
      <c r="F15" s="115"/>
      <c r="G15" s="115"/>
      <c r="H15" s="115"/>
      <c r="I15" s="115"/>
      <c r="J15" s="115"/>
      <c r="K15" s="115"/>
      <c r="L15" s="115"/>
      <c r="M15" s="115"/>
      <c r="N15" s="115"/>
      <c r="O15" s="115"/>
      <c r="P15" s="115"/>
      <c r="Q15" s="115"/>
      <c r="R15" s="116"/>
    </row>
    <row r="16" spans="4:18" ht="18" customHeight="1">
      <c r="D16" s="83"/>
      <c r="E16" s="111" t="str">
        <f>"Declaro que a empresa "&amp;E8&amp;" não utiliza mão de obra infantil, em conformidade com a legislação vigente e monitora o tema juntos aos seus fornecedores."</f>
        <v>Declaro que a empresa  não utiliza mão de obra infantil, em conformidade com a legislação vigente e monitora o tema juntos aos seus fornecedores.</v>
      </c>
      <c r="F16" s="112"/>
      <c r="G16" s="112"/>
      <c r="H16" s="112"/>
      <c r="I16" s="112"/>
      <c r="J16" s="112"/>
      <c r="K16" s="112"/>
      <c r="L16" s="112"/>
      <c r="M16" s="112"/>
      <c r="N16" s="112"/>
      <c r="O16" s="112"/>
      <c r="P16" s="112"/>
      <c r="Q16" s="112"/>
      <c r="R16" s="113"/>
    </row>
    <row r="17" spans="4:18" ht="18" customHeight="1">
      <c r="D17" s="83"/>
      <c r="E17" s="111" t="str">
        <f>"Declaro que a empresa "&amp;E8&amp;"não utiliza trabalho forçado, escravo ou análogo à escravidão."</f>
        <v>Declaro que a empresa não utiliza trabalho forçado, escravo ou análogo à escravidão.</v>
      </c>
      <c r="F17" s="112"/>
      <c r="G17" s="112"/>
      <c r="H17" s="112"/>
      <c r="I17" s="112"/>
      <c r="J17" s="112"/>
      <c r="K17" s="112"/>
      <c r="L17" s="112"/>
      <c r="M17" s="112"/>
      <c r="N17" s="112"/>
      <c r="O17" s="112"/>
      <c r="P17" s="112"/>
      <c r="Q17" s="112"/>
      <c r="R17" s="113"/>
    </row>
    <row r="18" spans="4:18" ht="18" customHeight="1">
      <c r="D18" s="83"/>
      <c r="E18" s="111" t="str">
        <f>"Declaro que a empresa "&amp;E8&amp;" cumpre integralmente a legislação trabalhista aplicável, incluindo registro formal de colaboradores, pagamento de verbas trabalhistas e tributos."</f>
        <v>Declaro que a empresa  cumpre integralmente a legislação trabalhista aplicável, incluindo registro formal de colaboradores, pagamento de verbas trabalhistas e tributos.</v>
      </c>
      <c r="F18" s="112"/>
      <c r="G18" s="112"/>
      <c r="H18" s="112"/>
      <c r="I18" s="112"/>
      <c r="J18" s="112"/>
      <c r="K18" s="112"/>
      <c r="L18" s="112"/>
      <c r="M18" s="112"/>
      <c r="N18" s="112"/>
      <c r="O18" s="112"/>
      <c r="P18" s="112"/>
      <c r="Q18" s="112"/>
      <c r="R18" s="113"/>
    </row>
    <row r="19" spans="4:18" ht="18" customHeight="1">
      <c r="D19" s="83"/>
      <c r="E19" s="111" t="str">
        <f>"Declaro que a empresa "&amp;E8&amp;" assegura condições dignas de trabalho, incluindo jornada regular, remuneração adequada e ambiente seguro."</f>
        <v>Declaro que a empresa  assegura condições dignas de trabalho, incluindo jornada regular, remuneração adequada e ambiente seguro.</v>
      </c>
      <c r="F19" s="112"/>
      <c r="G19" s="112"/>
      <c r="H19" s="112"/>
      <c r="I19" s="112"/>
      <c r="J19" s="112"/>
      <c r="K19" s="112"/>
      <c r="L19" s="112"/>
      <c r="M19" s="112"/>
      <c r="N19" s="112"/>
      <c r="O19" s="112"/>
      <c r="P19" s="112"/>
      <c r="Q19" s="112"/>
      <c r="R19" s="113"/>
    </row>
    <row r="20" spans="4:18" ht="18" customHeight="1">
      <c r="D20" s="83"/>
      <c r="E20" s="111" t="str">
        <f>"Declaro que a empresa "&amp;E8&amp;" não possui histórico ou condenações relacionadas a trabalho infantil ou trabalho análogo à escravidão."</f>
        <v>Declaro que a empresa  não possui histórico ou condenações relacionadas a trabalho infantil ou trabalho análogo à escravidão.</v>
      </c>
      <c r="F20" s="112"/>
      <c r="G20" s="112"/>
      <c r="H20" s="112"/>
      <c r="I20" s="112"/>
      <c r="J20" s="112"/>
      <c r="K20" s="112"/>
      <c r="L20" s="112"/>
      <c r="M20" s="112"/>
      <c r="N20" s="112"/>
      <c r="O20" s="112"/>
      <c r="P20" s="112"/>
      <c r="Q20" s="112"/>
      <c r="R20" s="113"/>
    </row>
    <row r="21" spans="4:18" ht="18" customHeight="1">
      <c r="D21" s="83"/>
      <c r="E21" s="111" t="str">
        <f>"Declaro que a empresa "&amp;E8&amp;" exige o mesmo compromisso de suas subcontratadas e prestadores de serviço."</f>
        <v>Declaro que a empresa  exige o mesmo compromisso de suas subcontratadas e prestadores de serviço.</v>
      </c>
      <c r="F21" s="112"/>
      <c r="G21" s="112"/>
      <c r="H21" s="112"/>
      <c r="I21" s="112"/>
      <c r="J21" s="112"/>
      <c r="K21" s="112"/>
      <c r="L21" s="112"/>
      <c r="M21" s="112"/>
      <c r="N21" s="112"/>
      <c r="O21" s="112"/>
      <c r="P21" s="112"/>
      <c r="Q21" s="112"/>
      <c r="R21" s="113"/>
    </row>
    <row r="22" spans="4:18" ht="18" customHeight="1">
      <c r="D22" s="83"/>
      <c r="E22" s="111" t="s">
        <v>863</v>
      </c>
      <c r="F22" s="112"/>
      <c r="G22" s="112"/>
      <c r="H22" s="112"/>
      <c r="I22" s="112"/>
      <c r="J22" s="112"/>
      <c r="K22" s="112"/>
      <c r="L22" s="112"/>
      <c r="M22" s="112"/>
      <c r="N22" s="112"/>
      <c r="O22" s="112"/>
      <c r="P22" s="112"/>
      <c r="Q22" s="112"/>
      <c r="R22" s="113"/>
    </row>
    <row r="23" spans="4:18" ht="18" customHeight="1">
      <c r="D23" s="51"/>
      <c r="E23" s="52"/>
      <c r="F23" s="52"/>
      <c r="G23" s="52"/>
      <c r="H23" s="52"/>
      <c r="I23" s="52"/>
      <c r="J23" s="52"/>
    </row>
    <row r="25" spans="4:18" ht="38.5" customHeight="1">
      <c r="D25" s="114" t="s">
        <v>884</v>
      </c>
      <c r="E25" s="115"/>
      <c r="F25" s="115"/>
      <c r="G25" s="115"/>
      <c r="H25" s="115"/>
      <c r="I25" s="115"/>
      <c r="J25" s="115"/>
      <c r="K25" s="115"/>
      <c r="L25" s="115"/>
      <c r="M25" s="115"/>
      <c r="N25" s="115"/>
      <c r="O25" s="115"/>
      <c r="P25" s="115"/>
      <c r="Q25" s="115"/>
      <c r="R25" s="116"/>
    </row>
    <row r="26" spans="4:18" ht="14" customHeight="1">
      <c r="D26" s="126" t="str">
        <f>"A empresa "&amp;E8&amp;" contratou fornecedores na cidade na qual o serviço foi prestado?"</f>
        <v>A empresa  contratou fornecedores na cidade na qual o serviço foi prestado?</v>
      </c>
      <c r="E26" s="126"/>
      <c r="F26" s="126"/>
      <c r="G26" s="126"/>
      <c r="H26" s="126"/>
      <c r="I26" s="126"/>
      <c r="J26" s="126"/>
      <c r="K26" s="122"/>
      <c r="L26" s="123"/>
      <c r="M26" s="123"/>
      <c r="N26" s="123"/>
      <c r="O26" s="123"/>
      <c r="P26" s="123"/>
      <c r="Q26" s="123"/>
      <c r="R26" s="124"/>
    </row>
    <row r="27" spans="4:18">
      <c r="D27" s="125" t="s">
        <v>885</v>
      </c>
      <c r="E27" s="125"/>
      <c r="F27" s="125"/>
      <c r="G27" s="125"/>
      <c r="H27" s="125"/>
      <c r="I27" s="125"/>
      <c r="J27" s="125"/>
      <c r="K27" s="122"/>
      <c r="L27" s="123"/>
      <c r="M27" s="123"/>
      <c r="N27" s="123"/>
      <c r="O27" s="123"/>
      <c r="P27" s="123"/>
      <c r="Q27" s="123"/>
      <c r="R27" s="124"/>
    </row>
    <row r="28" spans="4:18">
      <c r="D28" s="125" t="s">
        <v>950</v>
      </c>
      <c r="E28" s="125"/>
      <c r="F28" s="125"/>
      <c r="G28" s="125"/>
      <c r="H28" s="125"/>
      <c r="I28" s="125"/>
      <c r="J28" s="125"/>
      <c r="K28" s="122"/>
      <c r="L28" s="123"/>
      <c r="M28" s="123"/>
      <c r="N28" s="123"/>
      <c r="O28" s="123"/>
      <c r="P28" s="123"/>
      <c r="Q28" s="123"/>
      <c r="R28" s="124"/>
    </row>
    <row r="29" spans="4:18">
      <c r="D29" s="128" t="str">
        <f>"A empresa "&amp;E8&amp;" contratou mão de obra na cidade na qual o serviço foi prestado?"</f>
        <v>A empresa  contratou mão de obra na cidade na qual o serviço foi prestado?</v>
      </c>
      <c r="E29" s="128"/>
      <c r="F29" s="128"/>
      <c r="G29" s="128"/>
      <c r="H29" s="128"/>
      <c r="I29" s="128"/>
      <c r="J29" s="128"/>
      <c r="K29" s="122"/>
      <c r="L29" s="123"/>
      <c r="M29" s="123"/>
      <c r="N29" s="123"/>
      <c r="O29" s="123"/>
      <c r="P29" s="123"/>
      <c r="Q29" s="123"/>
      <c r="R29" s="124"/>
    </row>
    <row r="30" spans="4:18">
      <c r="D30" s="127" t="s">
        <v>951</v>
      </c>
      <c r="E30" s="127"/>
      <c r="F30" s="127"/>
      <c r="G30" s="127"/>
      <c r="H30" s="127"/>
      <c r="I30" s="127"/>
      <c r="J30" s="127"/>
      <c r="K30" s="122"/>
      <c r="L30" s="123"/>
      <c r="M30" s="123"/>
      <c r="N30" s="123"/>
      <c r="O30" s="123"/>
      <c r="P30" s="123"/>
      <c r="Q30" s="123"/>
      <c r="R30" s="124"/>
    </row>
    <row r="31" spans="4:18">
      <c r="D31" s="119" t="s">
        <v>952</v>
      </c>
      <c r="E31" s="120"/>
      <c r="F31" s="120"/>
      <c r="G31" s="120"/>
      <c r="H31" s="120"/>
      <c r="I31" s="120"/>
      <c r="J31" s="121"/>
      <c r="K31" s="86"/>
      <c r="L31" s="87"/>
      <c r="M31" s="87"/>
      <c r="N31" s="87"/>
      <c r="O31" s="87"/>
      <c r="P31" s="87"/>
      <c r="Q31" s="87"/>
      <c r="R31" s="88"/>
    </row>
    <row r="32" spans="4:18">
      <c r="D32" s="119" t="s">
        <v>948</v>
      </c>
      <c r="E32" s="120"/>
      <c r="F32" s="120"/>
      <c r="G32" s="120"/>
      <c r="H32" s="120"/>
      <c r="I32" s="120"/>
      <c r="J32" s="121"/>
      <c r="K32" s="86"/>
      <c r="L32" s="87"/>
      <c r="M32" s="87"/>
      <c r="N32" s="87"/>
      <c r="O32" s="87"/>
      <c r="P32" s="87"/>
      <c r="Q32" s="87"/>
      <c r="R32" s="88"/>
    </row>
    <row r="33" spans="4:18">
      <c r="D33" s="126" t="str">
        <f>"A empresa  "&amp;E12&amp;" possui canal de denúncias e código de conduta, disponíveis para colaboradores e stakeholders externos?"</f>
        <v>A empresa   possui canal de denúncias e código de conduta, disponíveis para colaboradores e stakeholders externos?</v>
      </c>
      <c r="E33" s="126"/>
      <c r="F33" s="126"/>
      <c r="G33" s="126"/>
      <c r="H33" s="126"/>
      <c r="I33" s="126"/>
      <c r="J33" s="126"/>
      <c r="K33" s="122"/>
      <c r="L33" s="123"/>
      <c r="M33" s="123"/>
      <c r="N33" s="123"/>
      <c r="O33" s="123"/>
      <c r="P33" s="123"/>
      <c r="Q33" s="123"/>
      <c r="R33" s="124"/>
    </row>
    <row r="34" spans="4:18">
      <c r="D34" s="127" t="str">
        <f>"        Se sim, informe a quantidade de denúncias e reclamações registradas durante a execução do serviço relacionadas à conduta de colaboradores, fornecedores ou demais atividades vinculadas à prestação do serviço. "</f>
        <v xml:space="preserve">        Se sim, informe a quantidade de denúncias e reclamações registradas durante a execução do serviço relacionadas à conduta de colaboradores, fornecedores ou demais atividades vinculadas à prestação do serviço. </v>
      </c>
      <c r="E34" s="127"/>
      <c r="F34" s="127"/>
      <c r="G34" s="127"/>
      <c r="H34" s="127"/>
      <c r="I34" s="127"/>
      <c r="J34" s="127"/>
      <c r="K34" s="122"/>
      <c r="L34" s="123"/>
      <c r="M34" s="123"/>
      <c r="N34" s="123"/>
      <c r="O34" s="123"/>
      <c r="P34" s="123"/>
      <c r="Q34" s="123"/>
      <c r="R34" s="124"/>
    </row>
    <row r="35" spans="4:18" ht="51" customHeight="1">
      <c r="D35" s="126" t="s">
        <v>740</v>
      </c>
      <c r="E35" s="126"/>
      <c r="F35" s="126"/>
      <c r="G35" s="126"/>
      <c r="H35" s="126"/>
      <c r="I35" s="126"/>
      <c r="J35" s="126"/>
      <c r="K35" s="122"/>
      <c r="L35" s="123"/>
      <c r="M35" s="123"/>
      <c r="N35" s="123"/>
      <c r="O35" s="123"/>
      <c r="P35" s="123"/>
      <c r="Q35" s="123"/>
      <c r="R35" s="124"/>
    </row>
    <row r="37" spans="4:18" ht="14.5">
      <c r="D37" s="129" t="s">
        <v>949</v>
      </c>
      <c r="E37" s="130"/>
      <c r="F37" s="130"/>
      <c r="G37" s="130"/>
      <c r="H37" s="130"/>
      <c r="I37" s="130"/>
      <c r="J37" s="130"/>
      <c r="K37" s="130"/>
      <c r="L37" s="130"/>
      <c r="M37" s="130"/>
      <c r="N37" s="130"/>
      <c r="O37" s="130"/>
      <c r="P37" s="130"/>
      <c r="Q37" s="130"/>
      <c r="R37" s="131"/>
    </row>
    <row r="38" spans="4:18" ht="29">
      <c r="D38" s="84" t="s">
        <v>932</v>
      </c>
      <c r="E38" s="84" t="s">
        <v>933</v>
      </c>
      <c r="F38" s="84" t="s">
        <v>942</v>
      </c>
      <c r="G38" s="84" t="s">
        <v>936</v>
      </c>
      <c r="H38" s="84" t="s">
        <v>937</v>
      </c>
      <c r="I38" s="84" t="s">
        <v>935</v>
      </c>
      <c r="J38" s="84" t="s">
        <v>368</v>
      </c>
      <c r="K38" s="84" t="s">
        <v>943</v>
      </c>
      <c r="L38" s="84" t="s">
        <v>934</v>
      </c>
      <c r="M38" s="84" t="s">
        <v>944</v>
      </c>
      <c r="N38" s="85" t="s">
        <v>945</v>
      </c>
      <c r="O38" s="85" t="s">
        <v>946</v>
      </c>
      <c r="P38" s="84" t="s">
        <v>938</v>
      </c>
      <c r="Q38" s="84" t="s">
        <v>939</v>
      </c>
      <c r="R38" s="84" t="s">
        <v>940</v>
      </c>
    </row>
    <row r="39" spans="4:18">
      <c r="D39" s="89"/>
      <c r="E39" s="90"/>
      <c r="F39" s="91"/>
      <c r="G39" s="92"/>
      <c r="H39" s="92"/>
      <c r="I39" s="93"/>
      <c r="J39" s="93"/>
      <c r="K39" s="93"/>
      <c r="L39" s="94"/>
      <c r="M39" s="94"/>
      <c r="N39" s="93"/>
      <c r="O39" s="95"/>
      <c r="P39" s="92"/>
      <c r="Q39" s="96"/>
      <c r="R39" s="96"/>
    </row>
    <row r="40" spans="4:18">
      <c r="D40" s="89"/>
      <c r="E40" s="90"/>
      <c r="F40" s="91"/>
      <c r="G40" s="92"/>
      <c r="H40" s="92"/>
      <c r="I40" s="93"/>
      <c r="J40" s="93"/>
      <c r="K40" s="93"/>
      <c r="L40" s="94"/>
      <c r="M40" s="94"/>
      <c r="N40" s="93"/>
      <c r="O40" s="95"/>
      <c r="P40" s="92"/>
      <c r="Q40" s="96"/>
      <c r="R40" s="96"/>
    </row>
    <row r="41" spans="4:18">
      <c r="D41" s="89"/>
      <c r="E41" s="90"/>
      <c r="F41" s="91"/>
      <c r="G41" s="92"/>
      <c r="H41" s="92"/>
      <c r="I41" s="93"/>
      <c r="J41" s="93"/>
      <c r="K41" s="93"/>
      <c r="L41" s="94"/>
      <c r="M41" s="94"/>
      <c r="N41" s="93"/>
      <c r="O41" s="95"/>
      <c r="P41" s="92"/>
      <c r="Q41" s="96"/>
      <c r="R41" s="96"/>
    </row>
    <row r="42" spans="4:18">
      <c r="D42" s="89"/>
      <c r="E42" s="90"/>
      <c r="F42" s="91"/>
      <c r="G42" s="92"/>
      <c r="H42" s="92"/>
      <c r="I42" s="93"/>
      <c r="J42" s="93"/>
      <c r="K42" s="93"/>
      <c r="L42" s="94"/>
      <c r="M42" s="94"/>
      <c r="N42" s="93"/>
      <c r="O42" s="95"/>
      <c r="P42" s="92"/>
      <c r="Q42" s="96"/>
      <c r="R42" s="96"/>
    </row>
    <row r="43" spans="4:18">
      <c r="D43" s="89"/>
      <c r="E43" s="90"/>
      <c r="F43" s="91"/>
      <c r="G43" s="92"/>
      <c r="H43" s="92"/>
      <c r="I43" s="93"/>
      <c r="J43" s="93"/>
      <c r="K43" s="93"/>
      <c r="L43" s="94"/>
      <c r="M43" s="94"/>
      <c r="N43" s="93"/>
      <c r="O43" s="95"/>
      <c r="P43" s="92"/>
      <c r="Q43" s="96"/>
      <c r="R43" s="96"/>
    </row>
    <row r="44" spans="4:18">
      <c r="D44" s="89"/>
      <c r="E44" s="90"/>
      <c r="F44" s="91"/>
      <c r="G44" s="92"/>
      <c r="H44" s="92"/>
      <c r="I44" s="93"/>
      <c r="J44" s="93"/>
      <c r="K44" s="93"/>
      <c r="L44" s="94"/>
      <c r="M44" s="94"/>
      <c r="N44" s="93"/>
      <c r="O44" s="95"/>
      <c r="P44" s="92"/>
      <c r="Q44" s="96"/>
      <c r="R44" s="96"/>
    </row>
    <row r="45" spans="4:18">
      <c r="D45" s="89"/>
      <c r="E45" s="90"/>
      <c r="F45" s="91"/>
      <c r="G45" s="92"/>
      <c r="H45" s="92"/>
      <c r="I45" s="93"/>
      <c r="J45" s="93"/>
      <c r="K45" s="93"/>
      <c r="L45" s="94"/>
      <c r="M45" s="94"/>
      <c r="N45" s="93"/>
      <c r="O45" s="95"/>
      <c r="P45" s="92"/>
      <c r="Q45" s="96"/>
      <c r="R45" s="96"/>
    </row>
    <row r="46" spans="4:18">
      <c r="D46" s="89"/>
      <c r="E46" s="90"/>
      <c r="F46" s="91"/>
      <c r="G46" s="92"/>
      <c r="H46" s="92"/>
      <c r="I46" s="93"/>
      <c r="J46" s="93"/>
      <c r="K46" s="93"/>
      <c r="L46" s="94"/>
      <c r="M46" s="94"/>
      <c r="N46" s="93"/>
      <c r="O46" s="95"/>
      <c r="P46" s="92"/>
      <c r="Q46" s="96"/>
      <c r="R46" s="96"/>
    </row>
    <row r="47" spans="4:18">
      <c r="D47" s="89"/>
      <c r="E47" s="90"/>
      <c r="F47" s="91"/>
      <c r="G47" s="92"/>
      <c r="H47" s="92"/>
      <c r="I47" s="93"/>
      <c r="J47" s="93"/>
      <c r="K47" s="93"/>
      <c r="L47" s="94"/>
      <c r="M47" s="94"/>
      <c r="N47" s="93"/>
      <c r="O47" s="95"/>
      <c r="P47" s="92"/>
      <c r="Q47" s="96"/>
      <c r="R47" s="96"/>
    </row>
    <row r="48" spans="4:18">
      <c r="D48" s="89"/>
      <c r="E48" s="90"/>
      <c r="F48" s="91"/>
      <c r="G48" s="92"/>
      <c r="H48" s="92"/>
      <c r="I48" s="93"/>
      <c r="J48" s="93"/>
      <c r="K48" s="93"/>
      <c r="L48" s="94"/>
      <c r="M48" s="94"/>
      <c r="N48" s="93"/>
      <c r="O48" s="95"/>
      <c r="P48" s="92"/>
      <c r="Q48" s="96"/>
      <c r="R48" s="96"/>
    </row>
    <row r="49" spans="4:18">
      <c r="D49" s="89"/>
      <c r="E49" s="90"/>
      <c r="F49" s="91"/>
      <c r="G49" s="92"/>
      <c r="H49" s="92"/>
      <c r="I49" s="93"/>
      <c r="J49" s="93"/>
      <c r="K49" s="93"/>
      <c r="L49" s="94"/>
      <c r="M49" s="94"/>
      <c r="N49" s="93"/>
      <c r="O49" s="95"/>
      <c r="P49" s="92"/>
      <c r="Q49" s="96"/>
      <c r="R49" s="96"/>
    </row>
    <row r="50" spans="4:18">
      <c r="D50" s="89"/>
      <c r="E50" s="90"/>
      <c r="F50" s="91"/>
      <c r="G50" s="92"/>
      <c r="H50" s="92"/>
      <c r="I50" s="93"/>
      <c r="J50" s="93"/>
      <c r="K50" s="93"/>
      <c r="L50" s="94"/>
      <c r="M50" s="94"/>
      <c r="N50" s="93"/>
      <c r="O50" s="95"/>
      <c r="P50" s="92"/>
      <c r="Q50" s="96"/>
      <c r="R50" s="96"/>
    </row>
    <row r="51" spans="4:18">
      <c r="D51" s="89"/>
      <c r="E51" s="90"/>
      <c r="F51" s="91"/>
      <c r="G51" s="92"/>
      <c r="H51" s="92"/>
      <c r="I51" s="93"/>
      <c r="J51" s="93"/>
      <c r="K51" s="93"/>
      <c r="L51" s="94"/>
      <c r="M51" s="94"/>
      <c r="N51" s="93"/>
      <c r="O51" s="95"/>
      <c r="P51" s="92"/>
      <c r="Q51" s="96"/>
      <c r="R51" s="96"/>
    </row>
    <row r="52" spans="4:18">
      <c r="D52" s="89"/>
      <c r="E52" s="90"/>
      <c r="F52" s="91"/>
      <c r="G52" s="92"/>
      <c r="H52" s="92"/>
      <c r="I52" s="93"/>
      <c r="J52" s="93"/>
      <c r="K52" s="93"/>
      <c r="L52" s="94"/>
      <c r="M52" s="94"/>
      <c r="N52" s="93"/>
      <c r="O52" s="95"/>
      <c r="P52" s="92"/>
      <c r="Q52" s="96"/>
      <c r="R52" s="96"/>
    </row>
    <row r="53" spans="4:18">
      <c r="D53" s="89"/>
      <c r="E53" s="90"/>
      <c r="F53" s="91"/>
      <c r="G53" s="92"/>
      <c r="H53" s="92"/>
      <c r="I53" s="93"/>
      <c r="J53" s="93"/>
      <c r="K53" s="93"/>
      <c r="L53" s="94"/>
      <c r="M53" s="94"/>
      <c r="N53" s="93"/>
      <c r="O53" s="95"/>
      <c r="P53" s="92"/>
      <c r="Q53" s="96"/>
      <c r="R53" s="96"/>
    </row>
    <row r="54" spans="4:18">
      <c r="D54" s="89"/>
      <c r="E54" s="90"/>
      <c r="F54" s="91"/>
      <c r="G54" s="92"/>
      <c r="H54" s="92"/>
      <c r="I54" s="93"/>
      <c r="J54" s="93"/>
      <c r="K54" s="93"/>
      <c r="L54" s="94"/>
      <c r="M54" s="94"/>
      <c r="N54" s="93"/>
      <c r="O54" s="95"/>
      <c r="P54" s="92"/>
      <c r="Q54" s="96"/>
      <c r="R54" s="96"/>
    </row>
    <row r="55" spans="4:18">
      <c r="D55" s="89"/>
      <c r="E55" s="90"/>
      <c r="F55" s="91"/>
      <c r="G55" s="92"/>
      <c r="H55" s="92"/>
      <c r="I55" s="93"/>
      <c r="J55" s="93"/>
      <c r="K55" s="93"/>
      <c r="L55" s="94"/>
      <c r="M55" s="94"/>
      <c r="N55" s="93"/>
      <c r="O55" s="95"/>
      <c r="P55" s="92"/>
      <c r="Q55" s="96"/>
      <c r="R55" s="96"/>
    </row>
    <row r="56" spans="4:18">
      <c r="D56" s="89"/>
      <c r="E56" s="90"/>
      <c r="F56" s="91"/>
      <c r="G56" s="92"/>
      <c r="H56" s="92"/>
      <c r="I56" s="93"/>
      <c r="J56" s="93"/>
      <c r="K56" s="93"/>
      <c r="L56" s="94"/>
      <c r="M56" s="94"/>
      <c r="N56" s="93"/>
      <c r="O56" s="95"/>
      <c r="P56" s="92"/>
      <c r="Q56" s="96"/>
      <c r="R56" s="96"/>
    </row>
    <row r="57" spans="4:18">
      <c r="D57" s="89"/>
      <c r="E57" s="90"/>
      <c r="F57" s="91"/>
      <c r="G57" s="92"/>
      <c r="H57" s="92"/>
      <c r="I57" s="93"/>
      <c r="J57" s="93"/>
      <c r="K57" s="93"/>
      <c r="L57" s="94"/>
      <c r="M57" s="94"/>
      <c r="N57" s="93"/>
      <c r="O57" s="95"/>
      <c r="P57" s="92"/>
      <c r="Q57" s="96"/>
      <c r="R57" s="96"/>
    </row>
    <row r="58" spans="4:18">
      <c r="D58" s="89"/>
      <c r="E58" s="90"/>
      <c r="F58" s="91"/>
      <c r="G58" s="92"/>
      <c r="H58" s="92"/>
      <c r="I58" s="93"/>
      <c r="J58" s="93"/>
      <c r="K58" s="93"/>
      <c r="L58" s="94"/>
      <c r="M58" s="94"/>
      <c r="N58" s="93"/>
      <c r="O58" s="95"/>
      <c r="P58" s="92"/>
      <c r="Q58" s="96"/>
      <c r="R58" s="96"/>
    </row>
    <row r="59" spans="4:18">
      <c r="D59" s="89"/>
      <c r="E59" s="90"/>
      <c r="F59" s="91"/>
      <c r="G59" s="92"/>
      <c r="H59" s="92"/>
      <c r="I59" s="93"/>
      <c r="J59" s="93"/>
      <c r="K59" s="93"/>
      <c r="L59" s="94"/>
      <c r="M59" s="94"/>
      <c r="N59" s="93"/>
      <c r="O59" s="95"/>
      <c r="P59" s="92"/>
      <c r="Q59" s="96"/>
      <c r="R59" s="96"/>
    </row>
    <row r="60" spans="4:18">
      <c r="D60" s="89"/>
      <c r="E60" s="90"/>
      <c r="F60" s="91"/>
      <c r="G60" s="92"/>
      <c r="H60" s="92"/>
      <c r="I60" s="93"/>
      <c r="J60" s="93"/>
      <c r="K60" s="93"/>
      <c r="L60" s="94"/>
      <c r="M60" s="94"/>
      <c r="N60" s="93"/>
      <c r="O60" s="95"/>
      <c r="P60" s="92"/>
      <c r="Q60" s="96"/>
      <c r="R60" s="96"/>
    </row>
    <row r="61" spans="4:18">
      <c r="D61" s="89"/>
      <c r="E61" s="90"/>
      <c r="F61" s="91"/>
      <c r="G61" s="92"/>
      <c r="H61" s="92"/>
      <c r="I61" s="93"/>
      <c r="J61" s="93"/>
      <c r="K61" s="93"/>
      <c r="L61" s="94"/>
      <c r="M61" s="94"/>
      <c r="N61" s="93"/>
      <c r="O61" s="95"/>
      <c r="P61" s="92"/>
      <c r="Q61" s="96"/>
      <c r="R61" s="96"/>
    </row>
    <row r="62" spans="4:18">
      <c r="D62" s="89"/>
      <c r="E62" s="90"/>
      <c r="F62" s="91"/>
      <c r="G62" s="92"/>
      <c r="H62" s="92"/>
      <c r="I62" s="93"/>
      <c r="J62" s="93"/>
      <c r="K62" s="93"/>
      <c r="L62" s="94"/>
      <c r="M62" s="94"/>
      <c r="N62" s="93"/>
      <c r="O62" s="95"/>
      <c r="P62" s="92"/>
      <c r="Q62" s="96"/>
      <c r="R62" s="96"/>
    </row>
    <row r="63" spans="4:18">
      <c r="D63" s="89"/>
      <c r="E63" s="90"/>
      <c r="F63" s="91"/>
      <c r="G63" s="92"/>
      <c r="H63" s="92"/>
      <c r="I63" s="93"/>
      <c r="J63" s="93"/>
      <c r="K63" s="93"/>
      <c r="L63" s="94"/>
      <c r="M63" s="94"/>
      <c r="N63" s="93"/>
      <c r="O63" s="95"/>
      <c r="P63" s="92"/>
      <c r="Q63" s="96"/>
      <c r="R63" s="96"/>
    </row>
    <row r="64" spans="4:18">
      <c r="D64" s="89"/>
      <c r="E64" s="90"/>
      <c r="F64" s="91"/>
      <c r="G64" s="92"/>
      <c r="H64" s="92"/>
      <c r="I64" s="93"/>
      <c r="J64" s="93"/>
      <c r="K64" s="93"/>
      <c r="L64" s="94"/>
      <c r="M64" s="94"/>
      <c r="N64" s="93"/>
      <c r="O64" s="95"/>
      <c r="P64" s="92"/>
      <c r="Q64" s="96"/>
      <c r="R64" s="96"/>
    </row>
    <row r="65" spans="4:18">
      <c r="D65" s="89"/>
      <c r="E65" s="90"/>
      <c r="F65" s="91"/>
      <c r="G65" s="92"/>
      <c r="H65" s="92"/>
      <c r="I65" s="93"/>
      <c r="J65" s="93"/>
      <c r="K65" s="93"/>
      <c r="L65" s="94"/>
      <c r="M65" s="94"/>
      <c r="N65" s="93"/>
      <c r="O65" s="95"/>
      <c r="P65" s="92"/>
      <c r="Q65" s="96"/>
      <c r="R65" s="96"/>
    </row>
    <row r="66" spans="4:18">
      <c r="D66" s="89"/>
      <c r="E66" s="90"/>
      <c r="F66" s="91"/>
      <c r="G66" s="92"/>
      <c r="H66" s="92"/>
      <c r="I66" s="93"/>
      <c r="J66" s="93"/>
      <c r="K66" s="93"/>
      <c r="L66" s="94"/>
      <c r="M66" s="94"/>
      <c r="N66" s="93"/>
      <c r="O66" s="95"/>
      <c r="P66" s="92"/>
      <c r="Q66" s="96"/>
      <c r="R66" s="96"/>
    </row>
    <row r="67" spans="4:18">
      <c r="D67" s="89"/>
      <c r="E67" s="90"/>
      <c r="F67" s="91"/>
      <c r="G67" s="92"/>
      <c r="H67" s="92"/>
      <c r="I67" s="93"/>
      <c r="J67" s="93"/>
      <c r="K67" s="93"/>
      <c r="L67" s="94"/>
      <c r="M67" s="94"/>
      <c r="N67" s="93"/>
      <c r="O67" s="95"/>
      <c r="P67" s="92"/>
      <c r="Q67" s="96"/>
      <c r="R67" s="96"/>
    </row>
    <row r="68" spans="4:18">
      <c r="D68" s="89"/>
      <c r="E68" s="90"/>
      <c r="F68" s="91"/>
      <c r="G68" s="92"/>
      <c r="H68" s="92"/>
      <c r="I68" s="93"/>
      <c r="J68" s="93"/>
      <c r="K68" s="93"/>
      <c r="L68" s="94"/>
      <c r="M68" s="94"/>
      <c r="N68" s="93"/>
      <c r="O68" s="95"/>
      <c r="P68" s="92"/>
      <c r="Q68" s="96"/>
      <c r="R68" s="96"/>
    </row>
    <row r="69" spans="4:18">
      <c r="D69" s="89"/>
      <c r="E69" s="90"/>
      <c r="F69" s="91"/>
      <c r="G69" s="92"/>
      <c r="H69" s="92"/>
      <c r="I69" s="93"/>
      <c r="J69" s="93"/>
      <c r="K69" s="93"/>
      <c r="L69" s="94"/>
      <c r="M69" s="94"/>
      <c r="N69" s="93"/>
      <c r="O69" s="95"/>
      <c r="P69" s="92"/>
      <c r="Q69" s="96"/>
      <c r="R69" s="96"/>
    </row>
    <row r="70" spans="4:18">
      <c r="D70" s="89"/>
      <c r="E70" s="90"/>
      <c r="F70" s="91"/>
      <c r="G70" s="92"/>
      <c r="H70" s="92"/>
      <c r="I70" s="93"/>
      <c r="J70" s="93"/>
      <c r="K70" s="93"/>
      <c r="L70" s="94"/>
      <c r="M70" s="94"/>
      <c r="N70" s="93"/>
      <c r="O70" s="95"/>
      <c r="P70" s="92"/>
      <c r="Q70" s="96"/>
      <c r="R70" s="96"/>
    </row>
    <row r="71" spans="4:18">
      <c r="D71" s="89"/>
      <c r="E71" s="90"/>
      <c r="F71" s="91"/>
      <c r="G71" s="92"/>
      <c r="H71" s="92"/>
      <c r="I71" s="93"/>
      <c r="J71" s="93"/>
      <c r="K71" s="93"/>
      <c r="L71" s="94"/>
      <c r="M71" s="94"/>
      <c r="N71" s="93"/>
      <c r="O71" s="95"/>
      <c r="P71" s="92"/>
      <c r="Q71" s="96"/>
      <c r="R71" s="96"/>
    </row>
    <row r="72" spans="4:18">
      <c r="D72" s="89"/>
      <c r="E72" s="90"/>
      <c r="F72" s="91"/>
      <c r="G72" s="92"/>
      <c r="H72" s="92"/>
      <c r="I72" s="93"/>
      <c r="J72" s="93"/>
      <c r="K72" s="93"/>
      <c r="L72" s="94"/>
      <c r="M72" s="94"/>
      <c r="N72" s="93"/>
      <c r="O72" s="95"/>
      <c r="P72" s="92"/>
      <c r="Q72" s="96"/>
      <c r="R72" s="96"/>
    </row>
    <row r="73" spans="4:18">
      <c r="D73" s="89"/>
      <c r="E73" s="90"/>
      <c r="F73" s="91"/>
      <c r="G73" s="92"/>
      <c r="H73" s="92"/>
      <c r="I73" s="93"/>
      <c r="J73" s="93"/>
      <c r="K73" s="93"/>
      <c r="L73" s="94"/>
      <c r="M73" s="94"/>
      <c r="N73" s="93"/>
      <c r="O73" s="95"/>
      <c r="P73" s="92"/>
      <c r="Q73" s="96"/>
      <c r="R73" s="96"/>
    </row>
    <row r="74" spans="4:18">
      <c r="D74" s="89"/>
      <c r="E74" s="90"/>
      <c r="F74" s="91"/>
      <c r="G74" s="92"/>
      <c r="H74" s="92"/>
      <c r="I74" s="93"/>
      <c r="J74" s="93"/>
      <c r="K74" s="93"/>
      <c r="L74" s="94"/>
      <c r="M74" s="94"/>
      <c r="N74" s="93"/>
      <c r="O74" s="95"/>
      <c r="P74" s="92"/>
      <c r="Q74" s="96"/>
      <c r="R74" s="96"/>
    </row>
    <row r="75" spans="4:18">
      <c r="D75" s="89"/>
      <c r="E75" s="90"/>
      <c r="F75" s="91"/>
      <c r="G75" s="92"/>
      <c r="H75" s="92"/>
      <c r="I75" s="93"/>
      <c r="J75" s="93"/>
      <c r="K75" s="93"/>
      <c r="L75" s="94"/>
      <c r="M75" s="94"/>
      <c r="N75" s="93"/>
      <c r="O75" s="95"/>
      <c r="P75" s="92"/>
      <c r="Q75" s="96"/>
      <c r="R75" s="96"/>
    </row>
    <row r="76" spans="4:18">
      <c r="D76" s="89"/>
      <c r="E76" s="90"/>
      <c r="F76" s="91"/>
      <c r="G76" s="92"/>
      <c r="H76" s="92"/>
      <c r="I76" s="93"/>
      <c r="J76" s="93"/>
      <c r="K76" s="93"/>
      <c r="L76" s="94"/>
      <c r="M76" s="94"/>
      <c r="N76" s="93"/>
      <c r="O76" s="95"/>
      <c r="P76" s="92"/>
      <c r="Q76" s="96"/>
      <c r="R76" s="96"/>
    </row>
    <row r="77" spans="4:18">
      <c r="D77" s="89"/>
      <c r="E77" s="90"/>
      <c r="F77" s="91"/>
      <c r="G77" s="92"/>
      <c r="H77" s="92"/>
      <c r="I77" s="93"/>
      <c r="J77" s="93"/>
      <c r="K77" s="93"/>
      <c r="L77" s="94"/>
      <c r="M77" s="94"/>
      <c r="N77" s="93"/>
      <c r="O77" s="95"/>
      <c r="P77" s="92"/>
      <c r="Q77" s="96"/>
      <c r="R77" s="96"/>
    </row>
    <row r="78" spans="4:18">
      <c r="D78" s="89"/>
      <c r="E78" s="90"/>
      <c r="F78" s="91"/>
      <c r="G78" s="92"/>
      <c r="H78" s="92"/>
      <c r="I78" s="93"/>
      <c r="J78" s="93"/>
      <c r="K78" s="93"/>
      <c r="L78" s="94"/>
      <c r="M78" s="94"/>
      <c r="N78" s="93"/>
      <c r="O78" s="95"/>
      <c r="P78" s="92"/>
      <c r="Q78" s="96"/>
      <c r="R78" s="96"/>
    </row>
    <row r="79" spans="4:18">
      <c r="D79" s="89"/>
      <c r="E79" s="90"/>
      <c r="F79" s="91"/>
      <c r="G79" s="92"/>
      <c r="H79" s="92"/>
      <c r="I79" s="93"/>
      <c r="J79" s="93"/>
      <c r="K79" s="93"/>
      <c r="L79" s="94"/>
      <c r="M79" s="94"/>
      <c r="N79" s="93"/>
      <c r="O79" s="95"/>
      <c r="P79" s="92"/>
      <c r="Q79" s="96"/>
      <c r="R79" s="96"/>
    </row>
    <row r="80" spans="4:18">
      <c r="D80" s="89"/>
      <c r="E80" s="90"/>
      <c r="F80" s="91"/>
      <c r="G80" s="92"/>
      <c r="H80" s="92"/>
      <c r="I80" s="93"/>
      <c r="J80" s="93"/>
      <c r="K80" s="93"/>
      <c r="L80" s="94"/>
      <c r="M80" s="94"/>
      <c r="N80" s="93"/>
      <c r="O80" s="95"/>
      <c r="P80" s="92"/>
      <c r="Q80" s="96"/>
      <c r="R80" s="96"/>
    </row>
    <row r="81" spans="4:18">
      <c r="D81" s="89"/>
      <c r="E81" s="90"/>
      <c r="F81" s="91"/>
      <c r="G81" s="92"/>
      <c r="H81" s="92"/>
      <c r="I81" s="93"/>
      <c r="J81" s="93"/>
      <c r="K81" s="93"/>
      <c r="L81" s="94"/>
      <c r="M81" s="94"/>
      <c r="N81" s="93"/>
      <c r="O81" s="95"/>
      <c r="P81" s="92"/>
      <c r="Q81" s="96"/>
      <c r="R81" s="96"/>
    </row>
    <row r="82" spans="4:18">
      <c r="D82" s="89"/>
      <c r="E82" s="90"/>
      <c r="F82" s="91"/>
      <c r="G82" s="92"/>
      <c r="H82" s="92"/>
      <c r="I82" s="93"/>
      <c r="J82" s="93"/>
      <c r="K82" s="93"/>
      <c r="L82" s="94"/>
      <c r="M82" s="94"/>
      <c r="N82" s="93"/>
      <c r="O82" s="95"/>
      <c r="P82" s="92"/>
      <c r="Q82" s="96"/>
      <c r="R82" s="96"/>
    </row>
    <row r="83" spans="4:18">
      <c r="D83" s="89"/>
      <c r="E83" s="90"/>
      <c r="F83" s="91"/>
      <c r="G83" s="92"/>
      <c r="H83" s="92"/>
      <c r="I83" s="93"/>
      <c r="J83" s="93"/>
      <c r="K83" s="93"/>
      <c r="L83" s="94"/>
      <c r="M83" s="94"/>
      <c r="N83" s="93"/>
      <c r="O83" s="95"/>
      <c r="P83" s="92"/>
      <c r="Q83" s="96"/>
      <c r="R83" s="96"/>
    </row>
    <row r="84" spans="4:18">
      <c r="D84" s="89"/>
      <c r="E84" s="90"/>
      <c r="F84" s="91"/>
      <c r="G84" s="92"/>
      <c r="H84" s="92"/>
      <c r="I84" s="93"/>
      <c r="J84" s="93"/>
      <c r="K84" s="93"/>
      <c r="L84" s="94"/>
      <c r="M84" s="94"/>
      <c r="N84" s="93"/>
      <c r="O84" s="95"/>
      <c r="P84" s="92"/>
      <c r="Q84" s="96"/>
      <c r="R84" s="96"/>
    </row>
    <row r="85" spans="4:18">
      <c r="D85" s="89"/>
      <c r="E85" s="90"/>
      <c r="F85" s="91"/>
      <c r="G85" s="92"/>
      <c r="H85" s="92"/>
      <c r="I85" s="93"/>
      <c r="J85" s="93"/>
      <c r="K85" s="93"/>
      <c r="L85" s="94"/>
      <c r="M85" s="94"/>
      <c r="N85" s="93"/>
      <c r="O85" s="95"/>
      <c r="P85" s="92"/>
      <c r="Q85" s="96"/>
      <c r="R85" s="96"/>
    </row>
  </sheetData>
  <mergeCells count="41">
    <mergeCell ref="D37:R37"/>
    <mergeCell ref="K35:R35"/>
    <mergeCell ref="D35:J35"/>
    <mergeCell ref="K33:R33"/>
    <mergeCell ref="K34:R34"/>
    <mergeCell ref="D33:J33"/>
    <mergeCell ref="D34:J34"/>
    <mergeCell ref="D25:R25"/>
    <mergeCell ref="E22:R22"/>
    <mergeCell ref="D31:J31"/>
    <mergeCell ref="D32:J32"/>
    <mergeCell ref="K26:R26"/>
    <mergeCell ref="K27:R27"/>
    <mergeCell ref="K28:R28"/>
    <mergeCell ref="D27:J27"/>
    <mergeCell ref="D26:J26"/>
    <mergeCell ref="D28:J28"/>
    <mergeCell ref="D30:J30"/>
    <mergeCell ref="D29:J29"/>
    <mergeCell ref="K29:R29"/>
    <mergeCell ref="K30:R30"/>
    <mergeCell ref="E21:R21"/>
    <mergeCell ref="D15:R15"/>
    <mergeCell ref="E12:R12"/>
    <mergeCell ref="E11:R11"/>
    <mergeCell ref="D10:R10"/>
    <mergeCell ref="E16:R16"/>
    <mergeCell ref="E17:R17"/>
    <mergeCell ref="E18:R18"/>
    <mergeCell ref="E19:R19"/>
    <mergeCell ref="E20:R20"/>
    <mergeCell ref="N8:R8"/>
    <mergeCell ref="N6:R6"/>
    <mergeCell ref="E4:R4"/>
    <mergeCell ref="P2:R2"/>
    <mergeCell ref="E2:O2"/>
    <mergeCell ref="E6:H6"/>
    <mergeCell ref="I6:J6"/>
    <mergeCell ref="L6:M6"/>
    <mergeCell ref="E8:K8"/>
    <mergeCell ref="L8:M8"/>
  </mergeCells>
  <conditionalFormatting sqref="D16:D23">
    <cfRule type="cellIs" dxfId="3" priority="3" operator="equal">
      <formula>"Não"</formula>
    </cfRule>
    <cfRule type="cellIs" dxfId="2" priority="4" operator="equal">
      <formula>"Sim"</formula>
    </cfRule>
  </conditionalFormatting>
  <conditionalFormatting sqref="E39:E85">
    <cfRule type="duplicateValues" dxfId="1" priority="1"/>
    <cfRule type="duplicateValues" dxfId="0" priority="2"/>
  </conditionalFormatting>
  <dataValidations count="4">
    <dataValidation type="list" allowBlank="1" showInputMessage="1" showErrorMessage="1" sqref="D16:D23 I33:P33 I26:P26 K29:P29 I35:J35" xr:uid="{A92E3B00-DED2-4889-B050-ACC502C7DC18}">
      <formula1>"Sim,Não"</formula1>
    </dataValidation>
    <dataValidation type="list" allowBlank="1" showInputMessage="1" showErrorMessage="1" sqref="H39:H85" xr:uid="{BDA293B0-6435-4A6F-BBCD-5BC13E5D0EDA}">
      <formula1>"Branca,Preta,Parda,Amarela,Indígena"</formula1>
    </dataValidation>
    <dataValidation type="list" allowBlank="1" showInputMessage="1" showErrorMessage="1" sqref="M39:M85" xr:uid="{4BA28A2F-7C28-496C-B8C7-F7E6F91925B4}">
      <formula1>"Direta, Indireta"</formula1>
    </dataValidation>
    <dataValidation type="list" allowBlank="1" showInputMessage="1" showErrorMessage="1" sqref="G39:G85" xr:uid="{4CF1A1E8-2625-4DD8-A93E-3C670FDFD9A5}">
      <formula1>"M,F"</formula1>
    </dataValidation>
  </dataValidations>
  <pageMargins left="0.51181102362204722" right="0.51181102362204722" top="0.78740157480314965" bottom="0.78740157480314965" header="0.31496062992125984" footer="0.31496062992125984"/>
  <pageSetup paperSize="9" scale="6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B1F0F2A-6269-403A-9F1A-FB5C394E1E2A}">
          <x14:formula1>
            <xm:f>Listas!$M$2:$M$45</xm:f>
          </x14:formula1>
          <xm:sqref>E6:H6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0CB4D-F76C-45E6-8B0E-56E66C4A4910}">
  <sheetPr codeName="Sheet12">
    <pageSetUpPr fitToPage="1"/>
  </sheetPr>
  <dimension ref="D2:T10"/>
  <sheetViews>
    <sheetView showGridLines="0" showRowColHeaders="0" topLeftCell="A4" zoomScale="90" zoomScaleNormal="90" workbookViewId="0">
      <selection activeCell="D12" sqref="D12"/>
      <extLst>
        <ext xmlns:xlsdti="http://schemas.microsoft.com/office/spreadsheetml/2023/showDataTypeIcons" uri="{77bfe23e-c014-4d31-8a63-9c772dbf06b6}">
          <xlsdti:showDataTypeIcons visible="0"/>
        </ext>
      </extLst>
    </sheetView>
  </sheetViews>
  <sheetFormatPr defaultColWidth="9.1796875" defaultRowHeight="14"/>
  <cols>
    <col min="1" max="1" width="1.36328125" style="3" customWidth="1"/>
    <col min="2" max="2" width="24.7265625" style="3" customWidth="1"/>
    <col min="3" max="3" width="1.90625" style="3" customWidth="1"/>
    <col min="4" max="4" width="29.7265625" style="3" bestFit="1" customWidth="1"/>
    <col min="5" max="5" width="29.1796875" style="3" bestFit="1" customWidth="1"/>
    <col min="6" max="6" width="26.54296875" style="3" bestFit="1" customWidth="1"/>
    <col min="7" max="7" width="21.1796875" style="3" customWidth="1"/>
    <col min="8" max="16" width="9.1796875" style="3"/>
    <col min="17" max="18" width="9.1796875" style="3" customWidth="1"/>
    <col min="19" max="16384" width="9.1796875" style="3"/>
  </cols>
  <sheetData>
    <row r="2" spans="4:20" ht="62.25" customHeight="1">
      <c r="D2" s="14"/>
      <c r="E2" s="107" t="s">
        <v>874</v>
      </c>
      <c r="F2" s="107"/>
      <c r="G2" s="107"/>
      <c r="H2" s="107"/>
      <c r="I2" s="107"/>
      <c r="J2" s="107"/>
      <c r="K2" s="107"/>
      <c r="L2" s="107"/>
      <c r="M2" s="107"/>
      <c r="N2" s="107"/>
      <c r="O2" s="107"/>
      <c r="P2" s="107"/>
      <c r="Q2" s="107"/>
      <c r="R2" s="106" t="s">
        <v>73</v>
      </c>
      <c r="S2" s="106"/>
      <c r="T2" s="106"/>
    </row>
    <row r="4" spans="4:20" ht="38.25" customHeight="1">
      <c r="D4" s="10" t="s">
        <v>819</v>
      </c>
      <c r="E4" s="172"/>
      <c r="F4" s="172"/>
      <c r="G4" s="172"/>
      <c r="H4" s="172"/>
      <c r="I4" s="172"/>
      <c r="J4" s="167" t="s">
        <v>820</v>
      </c>
      <c r="K4" s="167"/>
      <c r="L4" s="172"/>
      <c r="M4" s="172"/>
      <c r="N4" s="172"/>
      <c r="O4" s="172"/>
      <c r="P4" s="172"/>
      <c r="Q4" s="172"/>
      <c r="R4" s="172"/>
      <c r="S4" s="172"/>
      <c r="T4" s="172"/>
    </row>
    <row r="6" spans="4:20" ht="46.5" customHeight="1">
      <c r="D6" s="207" t="str">
        <f>"Declaro que as informações fornecidas nas fichas de coleta são verdadeiras, completas e refletem fielmente as práticas da empresa "&amp;L4&amp;", estando ciente de que poderão ser verificadas mediante solicitação de evidências ou processos de auditoria."</f>
        <v>Declaro que as informações fornecidas nas fichas de coleta são verdadeiras, completas e refletem fielmente as práticas da empresa , estando ciente de que poderão ser verificadas mediante solicitação de evidências ou processos de auditoria.</v>
      </c>
      <c r="E6" s="207"/>
      <c r="F6" s="207"/>
      <c r="G6" s="207"/>
      <c r="H6" s="207"/>
      <c r="I6" s="207"/>
      <c r="J6" s="207"/>
      <c r="K6" s="207"/>
      <c r="L6" s="207"/>
      <c r="M6" s="207"/>
      <c r="N6" s="207"/>
      <c r="O6" s="207"/>
      <c r="P6" s="207"/>
      <c r="Q6" s="207"/>
      <c r="R6" s="207"/>
      <c r="S6" s="207"/>
      <c r="T6" s="207"/>
    </row>
    <row r="7" spans="4:20">
      <c r="D7" s="78" t="s">
        <v>875</v>
      </c>
      <c r="E7" s="202"/>
      <c r="F7" s="202"/>
      <c r="G7" s="202"/>
      <c r="H7" s="202"/>
      <c r="I7" s="202"/>
      <c r="J7" s="202"/>
      <c r="K7" s="202"/>
      <c r="L7" s="202"/>
      <c r="M7" s="202"/>
      <c r="N7" s="202"/>
      <c r="O7" s="202"/>
      <c r="P7" s="202"/>
      <c r="Q7" s="202"/>
      <c r="R7" s="202"/>
      <c r="S7" s="202"/>
      <c r="T7" s="202"/>
    </row>
    <row r="8" spans="4:20">
      <c r="D8" s="79" t="s">
        <v>876</v>
      </c>
      <c r="E8" s="202"/>
      <c r="F8" s="202"/>
      <c r="G8" s="202"/>
      <c r="H8" s="202"/>
      <c r="I8" s="202"/>
      <c r="J8" s="202"/>
      <c r="K8" s="202"/>
      <c r="L8" s="202"/>
      <c r="M8" s="202"/>
      <c r="N8" s="202"/>
      <c r="O8" s="202"/>
      <c r="P8" s="202"/>
      <c r="Q8" s="202"/>
      <c r="R8" s="202"/>
      <c r="S8" s="202"/>
      <c r="T8" s="202"/>
    </row>
    <row r="9" spans="4:20">
      <c r="D9" s="79" t="s">
        <v>877</v>
      </c>
      <c r="E9" s="204"/>
      <c r="F9" s="205"/>
      <c r="G9" s="205"/>
      <c r="H9" s="205"/>
      <c r="I9" s="205"/>
      <c r="J9" s="205"/>
      <c r="K9" s="205"/>
      <c r="L9" s="205"/>
      <c r="M9" s="205"/>
      <c r="N9" s="205"/>
      <c r="O9" s="205"/>
      <c r="P9" s="205"/>
      <c r="Q9" s="205"/>
      <c r="R9" s="205"/>
      <c r="S9" s="205"/>
      <c r="T9" s="206"/>
    </row>
    <row r="10" spans="4:20">
      <c r="D10" s="79" t="s">
        <v>864</v>
      </c>
      <c r="E10" s="203"/>
      <c r="F10" s="203"/>
      <c r="G10" s="203"/>
      <c r="H10" s="203"/>
      <c r="I10" s="203"/>
      <c r="J10" s="203"/>
      <c r="K10" s="203"/>
      <c r="L10" s="203"/>
      <c r="M10" s="203"/>
      <c r="N10" s="203"/>
      <c r="O10" s="203"/>
      <c r="P10" s="203"/>
      <c r="Q10" s="203"/>
      <c r="R10" s="203"/>
      <c r="S10" s="203"/>
      <c r="T10" s="203"/>
    </row>
  </sheetData>
  <mergeCells count="10">
    <mergeCell ref="E7:T7"/>
    <mergeCell ref="E8:T8"/>
    <mergeCell ref="E10:T10"/>
    <mergeCell ref="E2:Q2"/>
    <mergeCell ref="R2:T2"/>
    <mergeCell ref="E9:T9"/>
    <mergeCell ref="E4:I4"/>
    <mergeCell ref="J4:K4"/>
    <mergeCell ref="L4:T4"/>
    <mergeCell ref="D6:T6"/>
  </mergeCells>
  <pageMargins left="0.51181102362204722" right="0.51181102362204722" top="0.78740157480314965" bottom="0.78740157480314965" header="0.31496062992125984" footer="0.31496062992125984"/>
  <pageSetup paperSize="9" scale="86"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E1EE0D2-1F33-4552-8FEC-4DAAC8A80008}">
          <x14:formula1>
            <xm:f>Listas!$M$2:$M$45</xm:f>
          </x14:formula1>
          <xm:sqref>E4:I4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94F0-31B1-4EA1-8BB4-9E2176CDB5F1}">
  <sheetPr codeName="Sheet13">
    <pageSetUpPr fitToPage="1"/>
  </sheetPr>
  <dimension ref="D2:K500"/>
  <sheetViews>
    <sheetView showGridLines="0" showRowColHeaders="0" topLeftCell="A12" zoomScaleNormal="100" workbookViewId="0">
      <selection activeCell="B1" sqref="B1"/>
      <extLst>
        <ext xmlns:xlsdti="http://schemas.microsoft.com/office/spreadsheetml/2023/showDataTypeIcons" uri="{77bfe23e-c014-4d31-8a63-9c772dbf06b6}">
          <xlsdti:showDataTypeIcons visible="0"/>
        </ext>
      </extLst>
    </sheetView>
  </sheetViews>
  <sheetFormatPr defaultColWidth="9.1796875" defaultRowHeight="14.5"/>
  <cols>
    <col min="1" max="1" width="1.36328125" style="53" customWidth="1"/>
    <col min="2" max="2" width="24.7265625" style="53" customWidth="1"/>
    <col min="3" max="3" width="1.90625" style="53" customWidth="1"/>
    <col min="4" max="4" width="19.26953125" style="53" customWidth="1"/>
    <col min="5" max="5" width="18" style="53" bestFit="1" customWidth="1"/>
    <col min="6" max="6" width="34.81640625" style="53" customWidth="1"/>
    <col min="7" max="7" width="5.7265625" style="53" customWidth="1"/>
    <col min="8" max="8" width="40.7265625" style="53" customWidth="1"/>
    <col min="9" max="9" width="5.7265625" style="53" customWidth="1"/>
    <col min="10" max="10" width="41.26953125" style="53" customWidth="1"/>
    <col min="11" max="11" width="39.54296875" style="53" customWidth="1"/>
    <col min="12" max="16384" width="9.1796875" style="53"/>
  </cols>
  <sheetData>
    <row r="2" spans="4:11" s="54" customFormat="1" ht="20.25" customHeight="1">
      <c r="D2" s="214"/>
      <c r="E2" s="214"/>
      <c r="F2" s="208" t="s">
        <v>138</v>
      </c>
      <c r="G2" s="208"/>
      <c r="H2" s="208"/>
      <c r="I2" s="208"/>
      <c r="J2" s="208"/>
      <c r="K2" s="208"/>
    </row>
    <row r="3" spans="4:11" s="54" customFormat="1" ht="20.25" customHeight="1">
      <c r="D3" s="215"/>
      <c r="E3" s="215"/>
      <c r="F3" s="209"/>
      <c r="G3" s="209"/>
      <c r="H3" s="209"/>
      <c r="I3" s="209"/>
      <c r="J3" s="209"/>
      <c r="K3" s="209"/>
    </row>
    <row r="4" spans="4:11" ht="20.25" customHeight="1">
      <c r="D4" s="216"/>
      <c r="E4" s="216"/>
      <c r="F4" s="210"/>
      <c r="G4" s="210"/>
      <c r="H4" s="210"/>
      <c r="I4" s="210"/>
      <c r="J4" s="210"/>
      <c r="K4" s="210"/>
    </row>
    <row r="6" spans="4:11" ht="35.15" customHeight="1">
      <c r="D6" s="225" t="s">
        <v>2</v>
      </c>
      <c r="E6" s="225" t="s">
        <v>31</v>
      </c>
      <c r="F6" s="225" t="s">
        <v>1</v>
      </c>
      <c r="G6" s="225" t="s">
        <v>207</v>
      </c>
      <c r="H6" s="225"/>
      <c r="I6" s="225"/>
      <c r="J6" s="225"/>
      <c r="K6" s="225" t="s">
        <v>208</v>
      </c>
    </row>
    <row r="7" spans="4:11" ht="35.15" customHeight="1">
      <c r="D7" s="225"/>
      <c r="E7" s="225"/>
      <c r="F7" s="225"/>
      <c r="G7" s="226" t="s">
        <v>52</v>
      </c>
      <c r="H7" s="226"/>
      <c r="I7" s="226" t="s">
        <v>53</v>
      </c>
      <c r="J7" s="226"/>
      <c r="K7" s="225"/>
    </row>
    <row r="8" spans="4:11" ht="35.15" customHeight="1">
      <c r="D8" s="211" t="s">
        <v>0</v>
      </c>
      <c r="E8" s="221" t="s">
        <v>271</v>
      </c>
      <c r="F8" s="222" t="s">
        <v>72</v>
      </c>
      <c r="G8" s="59"/>
      <c r="H8" s="60" t="s">
        <v>3</v>
      </c>
      <c r="I8" s="59"/>
      <c r="J8" s="61" t="s">
        <v>277</v>
      </c>
      <c r="K8" s="213" t="s">
        <v>16</v>
      </c>
    </row>
    <row r="9" spans="4:11" ht="35.15" customHeight="1">
      <c r="D9" s="211"/>
      <c r="E9" s="221"/>
      <c r="F9" s="222"/>
      <c r="G9" s="63"/>
      <c r="H9" s="64" t="s">
        <v>4</v>
      </c>
      <c r="I9" s="65"/>
      <c r="J9" s="60" t="s">
        <v>7</v>
      </c>
      <c r="K9" s="213"/>
    </row>
    <row r="10" spans="4:11" ht="35.15" customHeight="1">
      <c r="D10" s="211"/>
      <c r="E10" s="221"/>
      <c r="F10" s="222"/>
      <c r="G10" s="60"/>
      <c r="H10" s="60"/>
      <c r="I10" s="65"/>
      <c r="J10" s="60" t="s">
        <v>6</v>
      </c>
      <c r="K10" s="213"/>
    </row>
    <row r="11" spans="4:11" ht="35.15" customHeight="1">
      <c r="D11" s="211"/>
      <c r="E11" s="221"/>
      <c r="F11" s="222" t="s">
        <v>21</v>
      </c>
      <c r="G11" s="59"/>
      <c r="H11" s="60" t="s">
        <v>8</v>
      </c>
      <c r="I11" s="59"/>
      <c r="J11" s="61" t="s">
        <v>277</v>
      </c>
      <c r="K11" s="213" t="s">
        <v>15</v>
      </c>
    </row>
    <row r="12" spans="4:11" ht="35.15" customHeight="1">
      <c r="D12" s="211"/>
      <c r="E12" s="221"/>
      <c r="F12" s="222"/>
      <c r="G12" s="59"/>
      <c r="H12" s="60" t="s">
        <v>10</v>
      </c>
      <c r="I12" s="59"/>
      <c r="J12" s="60" t="s">
        <v>12</v>
      </c>
      <c r="K12" s="213"/>
    </row>
    <row r="13" spans="4:11" ht="35.15" customHeight="1">
      <c r="D13" s="211"/>
      <c r="E13" s="221"/>
      <c r="F13" s="222"/>
      <c r="G13" s="65"/>
      <c r="H13" s="60" t="s">
        <v>9</v>
      </c>
      <c r="I13" s="65"/>
      <c r="J13" s="60" t="s">
        <v>11</v>
      </c>
      <c r="K13" s="213"/>
    </row>
    <row r="14" spans="4:11" ht="35.15" customHeight="1">
      <c r="D14" s="211"/>
      <c r="E14" s="221"/>
      <c r="F14" s="222" t="s">
        <v>14</v>
      </c>
      <c r="G14" s="59"/>
      <c r="H14" s="60" t="s">
        <v>3</v>
      </c>
      <c r="I14" s="59"/>
      <c r="J14" s="61" t="s">
        <v>277</v>
      </c>
      <c r="K14" s="213" t="s">
        <v>17</v>
      </c>
    </row>
    <row r="15" spans="4:11" ht="35.15" customHeight="1">
      <c r="D15" s="211"/>
      <c r="E15" s="221"/>
      <c r="F15" s="222"/>
      <c r="G15" s="63"/>
      <c r="H15" s="64" t="s">
        <v>4</v>
      </c>
      <c r="I15" s="59"/>
      <c r="J15" s="60" t="s">
        <v>7</v>
      </c>
      <c r="K15" s="213"/>
    </row>
    <row r="16" spans="4:11" ht="35.15" customHeight="1">
      <c r="D16" s="211"/>
      <c r="E16" s="221"/>
      <c r="F16" s="222"/>
      <c r="G16" s="60"/>
      <c r="H16" s="60"/>
      <c r="I16" s="65"/>
      <c r="J16" s="60" t="s">
        <v>42</v>
      </c>
      <c r="K16" s="213"/>
    </row>
    <row r="17" spans="4:11" ht="35.15" customHeight="1">
      <c r="D17" s="211"/>
      <c r="E17" s="221"/>
      <c r="F17" s="58" t="s">
        <v>13</v>
      </c>
      <c r="G17" s="60"/>
      <c r="H17" s="60"/>
      <c r="I17" s="59"/>
      <c r="J17" s="61" t="s">
        <v>277</v>
      </c>
      <c r="K17" s="60" t="s">
        <v>18</v>
      </c>
    </row>
    <row r="18" spans="4:11" ht="35.15" customHeight="1">
      <c r="D18" s="211"/>
      <c r="E18" s="217" t="s">
        <v>34</v>
      </c>
      <c r="F18" s="223" t="s">
        <v>32</v>
      </c>
      <c r="G18" s="59"/>
      <c r="H18" s="60" t="s">
        <v>33</v>
      </c>
      <c r="I18" s="65"/>
      <c r="J18" s="60" t="s">
        <v>35</v>
      </c>
      <c r="K18" s="213" t="s">
        <v>46</v>
      </c>
    </row>
    <row r="19" spans="4:11" ht="35.15" customHeight="1">
      <c r="D19" s="211"/>
      <c r="E19" s="217"/>
      <c r="F19" s="223"/>
      <c r="G19" s="59"/>
      <c r="H19" s="60" t="s">
        <v>36</v>
      </c>
      <c r="I19" s="60"/>
      <c r="J19" s="60"/>
      <c r="K19" s="213"/>
    </row>
    <row r="20" spans="4:11" ht="35.15" customHeight="1">
      <c r="D20" s="211" t="s">
        <v>27</v>
      </c>
      <c r="E20" s="221" t="s">
        <v>271</v>
      </c>
      <c r="F20" s="222" t="s">
        <v>22</v>
      </c>
      <c r="G20" s="59"/>
      <c r="H20" s="60" t="s">
        <v>19</v>
      </c>
      <c r="I20" s="59"/>
      <c r="J20" s="61" t="s">
        <v>278</v>
      </c>
      <c r="K20" s="213" t="s">
        <v>263</v>
      </c>
    </row>
    <row r="21" spans="4:11" ht="35.15" customHeight="1">
      <c r="D21" s="211"/>
      <c r="E21" s="221"/>
      <c r="F21" s="222"/>
      <c r="G21" s="59"/>
      <c r="H21" s="64" t="s">
        <v>4</v>
      </c>
      <c r="I21" s="59"/>
      <c r="J21" s="60" t="s">
        <v>7</v>
      </c>
      <c r="K21" s="213"/>
    </row>
    <row r="22" spans="4:11" ht="35.15" customHeight="1">
      <c r="D22" s="211"/>
      <c r="E22" s="221"/>
      <c r="F22" s="222"/>
      <c r="G22" s="59"/>
      <c r="H22" s="60" t="s">
        <v>20</v>
      </c>
      <c r="I22" s="59"/>
      <c r="J22" s="60" t="s">
        <v>262</v>
      </c>
      <c r="K22" s="213"/>
    </row>
    <row r="23" spans="4:11" ht="35.15" customHeight="1">
      <c r="D23" s="211"/>
      <c r="E23" s="221"/>
      <c r="F23" s="222" t="s">
        <v>23</v>
      </c>
      <c r="G23" s="59"/>
      <c r="H23" s="60" t="s">
        <v>25</v>
      </c>
      <c r="I23" s="59"/>
      <c r="J23" s="60" t="s">
        <v>7</v>
      </c>
      <c r="K23" s="213" t="s">
        <v>26</v>
      </c>
    </row>
    <row r="24" spans="4:11" ht="35.15" customHeight="1">
      <c r="D24" s="211"/>
      <c r="E24" s="221"/>
      <c r="F24" s="222"/>
      <c r="G24" s="65"/>
      <c r="H24" s="64" t="s">
        <v>24</v>
      </c>
      <c r="I24" s="60"/>
      <c r="J24" s="60"/>
      <c r="K24" s="213"/>
    </row>
    <row r="25" spans="4:11" ht="35.15" customHeight="1">
      <c r="D25" s="211"/>
      <c r="E25" s="221"/>
      <c r="F25" s="222"/>
      <c r="G25" s="63"/>
      <c r="H25" s="60" t="s">
        <v>4</v>
      </c>
      <c r="I25" s="60"/>
      <c r="J25" s="60"/>
      <c r="K25" s="213"/>
    </row>
    <row r="26" spans="4:11" ht="35.15" customHeight="1">
      <c r="D26" s="211"/>
      <c r="E26" s="217" t="s">
        <v>34</v>
      </c>
      <c r="F26" s="223" t="s">
        <v>40</v>
      </c>
      <c r="G26" s="59"/>
      <c r="H26" s="60" t="s">
        <v>19</v>
      </c>
      <c r="I26" s="59"/>
      <c r="J26" s="60" t="s">
        <v>44</v>
      </c>
      <c r="K26" s="213" t="s">
        <v>45</v>
      </c>
    </row>
    <row r="27" spans="4:11" ht="35.15" customHeight="1">
      <c r="D27" s="211"/>
      <c r="E27" s="217"/>
      <c r="F27" s="223"/>
      <c r="G27" s="59"/>
      <c r="H27" s="64" t="s">
        <v>37</v>
      </c>
      <c r="I27" s="65"/>
      <c r="J27" s="60" t="s">
        <v>35</v>
      </c>
      <c r="K27" s="213"/>
    </row>
    <row r="28" spans="4:11" ht="35.15" customHeight="1">
      <c r="D28" s="211"/>
      <c r="E28" s="217"/>
      <c r="F28" s="223"/>
      <c r="G28" s="59"/>
      <c r="H28" s="64" t="s">
        <v>38</v>
      </c>
      <c r="I28" s="60"/>
      <c r="J28" s="60"/>
      <c r="K28" s="213"/>
    </row>
    <row r="29" spans="4:11" ht="35.15" customHeight="1">
      <c r="D29" s="211"/>
      <c r="E29" s="217"/>
      <c r="F29" s="223"/>
      <c r="G29" s="59"/>
      <c r="H29" s="60" t="s">
        <v>20</v>
      </c>
      <c r="I29" s="60"/>
      <c r="J29" s="60"/>
      <c r="K29" s="213"/>
    </row>
    <row r="30" spans="4:11" ht="35.15" customHeight="1">
      <c r="D30" s="211"/>
      <c r="E30" s="217"/>
      <c r="F30" s="223"/>
      <c r="G30" s="59"/>
      <c r="H30" s="60" t="s">
        <v>41</v>
      </c>
      <c r="I30" s="60"/>
      <c r="J30" s="60"/>
      <c r="K30" s="213"/>
    </row>
    <row r="31" spans="4:11" ht="35.15" customHeight="1">
      <c r="D31" s="211"/>
      <c r="E31" s="217"/>
      <c r="F31" s="223"/>
      <c r="G31" s="65"/>
      <c r="H31" s="67" t="s">
        <v>39</v>
      </c>
      <c r="I31" s="60"/>
      <c r="J31" s="60"/>
      <c r="K31" s="213"/>
    </row>
    <row r="32" spans="4:11" ht="35.15" customHeight="1">
      <c r="D32" s="211"/>
      <c r="E32" s="217"/>
      <c r="F32" s="223"/>
      <c r="G32" s="65"/>
      <c r="H32" s="60" t="s">
        <v>43</v>
      </c>
      <c r="I32" s="60"/>
      <c r="J32" s="60"/>
      <c r="K32" s="213"/>
    </row>
    <row r="33" spans="4:11" ht="35.15" customHeight="1">
      <c r="D33" s="211" t="s">
        <v>28</v>
      </c>
      <c r="E33" s="221" t="s">
        <v>271</v>
      </c>
      <c r="F33" s="222" t="s">
        <v>30</v>
      </c>
      <c r="G33" s="59"/>
      <c r="H33" s="60" t="s">
        <v>19</v>
      </c>
      <c r="I33" s="59"/>
      <c r="J33" s="60" t="s">
        <v>7</v>
      </c>
      <c r="K33" s="213" t="s">
        <v>49</v>
      </c>
    </row>
    <row r="34" spans="4:11" ht="35.15" customHeight="1">
      <c r="D34" s="211"/>
      <c r="E34" s="221"/>
      <c r="F34" s="222"/>
      <c r="G34" s="59"/>
      <c r="H34" s="64" t="s">
        <v>4</v>
      </c>
      <c r="I34" s="65"/>
      <c r="J34" s="60" t="s">
        <v>51</v>
      </c>
      <c r="K34" s="213"/>
    </row>
    <row r="35" spans="4:11" ht="35.15" customHeight="1">
      <c r="D35" s="211"/>
      <c r="E35" s="221"/>
      <c r="F35" s="222"/>
      <c r="G35" s="59"/>
      <c r="H35" s="60" t="s">
        <v>48</v>
      </c>
      <c r="I35" s="60"/>
      <c r="J35" s="60"/>
      <c r="K35" s="213"/>
    </row>
    <row r="36" spans="4:11" ht="35.15" customHeight="1">
      <c r="D36" s="211"/>
      <c r="E36" s="221"/>
      <c r="F36" s="220" t="s">
        <v>29</v>
      </c>
      <c r="G36" s="60"/>
      <c r="H36" s="60"/>
      <c r="I36" s="65"/>
      <c r="J36" s="60" t="s">
        <v>7</v>
      </c>
      <c r="K36" s="213" t="s">
        <v>18</v>
      </c>
    </row>
    <row r="37" spans="4:11" ht="35.15" customHeight="1">
      <c r="D37" s="211"/>
      <c r="E37" s="221"/>
      <c r="F37" s="220"/>
      <c r="G37" s="60"/>
      <c r="H37" s="60"/>
      <c r="I37" s="65"/>
      <c r="J37" s="60" t="s">
        <v>50</v>
      </c>
      <c r="K37" s="213"/>
    </row>
    <row r="38" spans="4:11" ht="35.15" customHeight="1">
      <c r="D38" s="211"/>
      <c r="E38" s="217" t="s">
        <v>34</v>
      </c>
      <c r="F38" s="219" t="s">
        <v>47</v>
      </c>
      <c r="G38" s="59"/>
      <c r="H38" s="60" t="s">
        <v>54</v>
      </c>
      <c r="I38" s="59"/>
      <c r="J38" s="61" t="s">
        <v>279</v>
      </c>
      <c r="K38" s="213" t="s">
        <v>247</v>
      </c>
    </row>
    <row r="39" spans="4:11" ht="35.15" customHeight="1">
      <c r="D39" s="211"/>
      <c r="E39" s="217"/>
      <c r="F39" s="219"/>
      <c r="G39" s="59"/>
      <c r="H39" s="64" t="s">
        <v>55</v>
      </c>
      <c r="I39" s="59"/>
      <c r="J39" s="60" t="s">
        <v>59</v>
      </c>
      <c r="K39" s="213"/>
    </row>
    <row r="40" spans="4:11" ht="35.15" customHeight="1">
      <c r="D40" s="211"/>
      <c r="E40" s="217"/>
      <c r="F40" s="219"/>
      <c r="G40" s="59"/>
      <c r="H40" s="67" t="s">
        <v>66</v>
      </c>
      <c r="I40" s="59"/>
      <c r="J40" s="60" t="s">
        <v>60</v>
      </c>
      <c r="K40" s="213"/>
    </row>
    <row r="41" spans="4:11" ht="35.15" customHeight="1">
      <c r="D41" s="211"/>
      <c r="E41" s="217"/>
      <c r="F41" s="219"/>
      <c r="G41" s="59"/>
      <c r="H41" s="60" t="s">
        <v>264</v>
      </c>
      <c r="I41" s="59"/>
      <c r="J41" s="60" t="s">
        <v>63</v>
      </c>
      <c r="K41" s="213"/>
    </row>
    <row r="42" spans="4:11" ht="35.15" customHeight="1">
      <c r="D42" s="211"/>
      <c r="E42" s="217"/>
      <c r="F42" s="219"/>
      <c r="G42" s="59"/>
      <c r="H42" s="60" t="s">
        <v>58</v>
      </c>
      <c r="I42" s="59"/>
      <c r="J42" s="67" t="s">
        <v>66</v>
      </c>
      <c r="K42" s="213"/>
    </row>
    <row r="43" spans="4:11" ht="35.15" customHeight="1">
      <c r="D43" s="211"/>
      <c r="E43" s="217"/>
      <c r="F43" s="219"/>
      <c r="G43" s="59"/>
      <c r="H43" s="60" t="s">
        <v>41</v>
      </c>
      <c r="I43" s="59"/>
      <c r="J43" s="60" t="s">
        <v>62</v>
      </c>
      <c r="K43" s="213"/>
    </row>
    <row r="44" spans="4:11" ht="35.15" customHeight="1">
      <c r="D44" s="211"/>
      <c r="E44" s="217"/>
      <c r="F44" s="219"/>
      <c r="G44" s="65"/>
      <c r="H44" s="60" t="s">
        <v>56</v>
      </c>
      <c r="I44" s="59"/>
      <c r="J44" s="60" t="s">
        <v>65</v>
      </c>
      <c r="K44" s="213"/>
    </row>
    <row r="45" spans="4:11" ht="35.15" customHeight="1">
      <c r="D45" s="211"/>
      <c r="E45" s="217"/>
      <c r="F45" s="219"/>
      <c r="G45" s="65"/>
      <c r="H45" s="60" t="s">
        <v>57</v>
      </c>
      <c r="I45" s="65"/>
      <c r="J45" s="60" t="s">
        <v>64</v>
      </c>
      <c r="K45" s="213"/>
    </row>
    <row r="46" spans="4:11" ht="35.15" customHeight="1">
      <c r="D46" s="211"/>
      <c r="E46" s="217"/>
      <c r="F46" s="219"/>
      <c r="G46" s="60"/>
      <c r="H46" s="60"/>
      <c r="I46" s="65"/>
      <c r="J46" s="60" t="s">
        <v>61</v>
      </c>
      <c r="K46" s="213"/>
    </row>
    <row r="47" spans="4:11" ht="35.15" customHeight="1">
      <c r="D47" s="211"/>
      <c r="E47" s="217"/>
      <c r="F47" s="219"/>
      <c r="G47" s="60"/>
      <c r="H47" s="60"/>
      <c r="I47" s="65"/>
      <c r="J47" s="60" t="s">
        <v>67</v>
      </c>
      <c r="K47" s="213"/>
    </row>
    <row r="48" spans="4:11" ht="35.15" customHeight="1">
      <c r="D48" s="211"/>
      <c r="E48" s="217"/>
      <c r="F48" s="219" t="s">
        <v>220</v>
      </c>
      <c r="G48" s="59"/>
      <c r="H48" s="60" t="s">
        <v>3</v>
      </c>
      <c r="I48" s="59"/>
      <c r="J48" s="61" t="s">
        <v>279</v>
      </c>
      <c r="K48" s="213" t="s">
        <v>241</v>
      </c>
    </row>
    <row r="49" spans="4:11" ht="35.15" customHeight="1">
      <c r="D49" s="211"/>
      <c r="E49" s="217"/>
      <c r="F49" s="219"/>
      <c r="G49" s="59"/>
      <c r="H49" s="60" t="s">
        <v>54</v>
      </c>
      <c r="I49" s="59"/>
      <c r="J49" s="60" t="s">
        <v>60</v>
      </c>
      <c r="K49" s="213"/>
    </row>
    <row r="50" spans="4:11" ht="35.15" customHeight="1">
      <c r="D50" s="211"/>
      <c r="E50" s="217"/>
      <c r="F50" s="219"/>
      <c r="G50" s="59"/>
      <c r="H50" s="64" t="s">
        <v>55</v>
      </c>
      <c r="I50" s="59"/>
      <c r="J50" s="60" t="s">
        <v>63</v>
      </c>
      <c r="K50" s="213"/>
    </row>
    <row r="51" spans="4:11" ht="35.15" customHeight="1">
      <c r="D51" s="211"/>
      <c r="E51" s="217"/>
      <c r="F51" s="219"/>
      <c r="G51" s="59"/>
      <c r="H51" s="67" t="s">
        <v>66</v>
      </c>
      <c r="I51" s="59"/>
      <c r="J51" s="67" t="s">
        <v>66</v>
      </c>
      <c r="K51" s="213"/>
    </row>
    <row r="52" spans="4:11" ht="35.15" customHeight="1">
      <c r="D52" s="211"/>
      <c r="E52" s="217"/>
      <c r="F52" s="219"/>
      <c r="G52" s="59"/>
      <c r="H52" s="60" t="s">
        <v>264</v>
      </c>
      <c r="I52" s="59"/>
      <c r="J52" s="60" t="s">
        <v>62</v>
      </c>
      <c r="K52" s="213"/>
    </row>
    <row r="53" spans="4:11" ht="35.15" customHeight="1">
      <c r="D53" s="211"/>
      <c r="E53" s="217"/>
      <c r="F53" s="219"/>
      <c r="G53" s="59"/>
      <c r="H53" s="60" t="s">
        <v>41</v>
      </c>
      <c r="I53" s="65"/>
      <c r="J53" s="60" t="s">
        <v>64</v>
      </c>
      <c r="K53" s="213"/>
    </row>
    <row r="54" spans="4:11" ht="35.15" customHeight="1">
      <c r="D54" s="211"/>
      <c r="E54" s="217"/>
      <c r="F54" s="219"/>
      <c r="G54" s="65"/>
      <c r="H54" s="60" t="s">
        <v>56</v>
      </c>
      <c r="I54" s="65"/>
      <c r="J54" s="60" t="s">
        <v>61</v>
      </c>
      <c r="K54" s="213"/>
    </row>
    <row r="55" spans="4:11" ht="35.15" customHeight="1">
      <c r="D55" s="211"/>
      <c r="E55" s="217"/>
      <c r="F55" s="69"/>
      <c r="G55" s="60"/>
      <c r="H55" s="60"/>
      <c r="I55" s="65"/>
      <c r="J55" s="60" t="s">
        <v>67</v>
      </c>
      <c r="K55" s="213"/>
    </row>
    <row r="56" spans="4:11" ht="35.15" customHeight="1">
      <c r="D56" s="211"/>
      <c r="E56" s="217"/>
      <c r="F56" s="219" t="s">
        <v>86</v>
      </c>
      <c r="G56" s="59"/>
      <c r="H56" s="60" t="s">
        <v>87</v>
      </c>
      <c r="I56" s="65"/>
      <c r="J56" s="60" t="s">
        <v>88</v>
      </c>
      <c r="K56" s="213" t="s">
        <v>18</v>
      </c>
    </row>
    <row r="57" spans="4:11" ht="35.15" customHeight="1">
      <c r="D57" s="211"/>
      <c r="E57" s="217"/>
      <c r="F57" s="219"/>
      <c r="G57" s="60"/>
      <c r="H57" s="60"/>
      <c r="I57" s="65"/>
      <c r="J57" s="60" t="s">
        <v>89</v>
      </c>
      <c r="K57" s="213"/>
    </row>
    <row r="58" spans="4:11" ht="35.15" customHeight="1">
      <c r="D58" s="211"/>
      <c r="E58" s="217"/>
      <c r="F58" s="219"/>
      <c r="G58" s="60"/>
      <c r="H58" s="60"/>
      <c r="I58" s="65"/>
      <c r="J58" s="60" t="s">
        <v>90</v>
      </c>
      <c r="K58" s="213"/>
    </row>
    <row r="59" spans="4:11" ht="35.15" customHeight="1">
      <c r="D59" s="211"/>
      <c r="E59" s="217"/>
      <c r="F59" s="219"/>
      <c r="G59" s="60"/>
      <c r="H59" s="60"/>
      <c r="I59" s="65"/>
      <c r="J59" s="60" t="s">
        <v>91</v>
      </c>
      <c r="K59" s="213"/>
    </row>
    <row r="60" spans="4:11" ht="35.15" customHeight="1">
      <c r="D60" s="211" t="s">
        <v>68</v>
      </c>
      <c r="E60" s="221" t="s">
        <v>271</v>
      </c>
      <c r="F60" s="220" t="s">
        <v>70</v>
      </c>
      <c r="G60" s="65"/>
      <c r="H60" s="60" t="s">
        <v>3</v>
      </c>
      <c r="I60" s="65"/>
      <c r="J60" s="60" t="s">
        <v>7</v>
      </c>
      <c r="K60" s="213" t="s">
        <v>18</v>
      </c>
    </row>
    <row r="61" spans="4:11" ht="35.15" customHeight="1">
      <c r="D61" s="211"/>
      <c r="E61" s="221"/>
      <c r="F61" s="220"/>
      <c r="G61" s="63"/>
      <c r="H61" s="64" t="s">
        <v>4</v>
      </c>
      <c r="I61" s="65"/>
      <c r="J61" s="60" t="s">
        <v>51</v>
      </c>
      <c r="K61" s="213"/>
    </row>
    <row r="62" spans="4:11" ht="35.15" customHeight="1">
      <c r="D62" s="211"/>
      <c r="E62" s="221"/>
      <c r="F62" s="220" t="s">
        <v>71</v>
      </c>
      <c r="G62" s="65"/>
      <c r="H62" s="60" t="s">
        <v>3</v>
      </c>
      <c r="I62" s="65"/>
      <c r="J62" s="60" t="s">
        <v>7</v>
      </c>
      <c r="K62" s="213" t="s">
        <v>18</v>
      </c>
    </row>
    <row r="63" spans="4:11" ht="35.15" customHeight="1">
      <c r="D63" s="211"/>
      <c r="E63" s="221"/>
      <c r="F63" s="220"/>
      <c r="G63" s="60"/>
      <c r="H63" s="60"/>
      <c r="I63" s="65"/>
      <c r="J63" s="60" t="s">
        <v>51</v>
      </c>
      <c r="K63" s="213"/>
    </row>
    <row r="64" spans="4:11" ht="35.25" customHeight="1">
      <c r="D64" s="211"/>
      <c r="E64" s="217" t="s">
        <v>34</v>
      </c>
      <c r="F64" s="218" t="s">
        <v>69</v>
      </c>
      <c r="G64" s="59"/>
      <c r="H64" s="70" t="s">
        <v>265</v>
      </c>
      <c r="I64" s="71"/>
      <c r="J64" s="60" t="s">
        <v>7</v>
      </c>
      <c r="K64" s="213" t="s">
        <v>249</v>
      </c>
    </row>
    <row r="65" spans="4:11" ht="35.25" customHeight="1">
      <c r="D65" s="211"/>
      <c r="E65" s="217"/>
      <c r="F65" s="218"/>
      <c r="G65" s="65"/>
      <c r="H65" s="72" t="s">
        <v>266</v>
      </c>
      <c r="I65" s="71"/>
      <c r="J65" s="60" t="s">
        <v>51</v>
      </c>
      <c r="K65" s="213"/>
    </row>
    <row r="66" spans="4:11" ht="35.25" customHeight="1">
      <c r="D66" s="56"/>
      <c r="E66" s="66"/>
      <c r="F66" s="218"/>
      <c r="G66" s="60"/>
      <c r="H66" s="60"/>
      <c r="I66" s="60"/>
      <c r="J66" s="60"/>
      <c r="K66" s="213"/>
    </row>
    <row r="67" spans="4:11" ht="51.75" customHeight="1">
      <c r="D67" s="56" t="s">
        <v>122</v>
      </c>
      <c r="E67" s="57" t="s">
        <v>271</v>
      </c>
      <c r="F67" s="68" t="s">
        <v>123</v>
      </c>
      <c r="G67" s="63"/>
      <c r="H67" s="64" t="s">
        <v>124</v>
      </c>
      <c r="I67" s="65"/>
      <c r="J67" s="60" t="s">
        <v>7</v>
      </c>
      <c r="K67" s="62" t="s">
        <v>18</v>
      </c>
    </row>
    <row r="68" spans="4:11" ht="35.15" customHeight="1">
      <c r="D68" s="211" t="s">
        <v>125</v>
      </c>
      <c r="E68" s="221" t="s">
        <v>271</v>
      </c>
      <c r="F68" s="220" t="s">
        <v>126</v>
      </c>
      <c r="G68" s="59"/>
      <c r="H68" s="67" t="s">
        <v>132</v>
      </c>
      <c r="I68" s="59"/>
      <c r="J68" s="60" t="s">
        <v>142</v>
      </c>
      <c r="K68" s="213" t="s">
        <v>242</v>
      </c>
    </row>
    <row r="69" spans="4:11" ht="35.15" customHeight="1">
      <c r="D69" s="211"/>
      <c r="E69" s="221"/>
      <c r="F69" s="220"/>
      <c r="G69" s="59"/>
      <c r="H69" s="60" t="s">
        <v>252</v>
      </c>
      <c r="I69" s="59"/>
      <c r="J69" s="60" t="s">
        <v>143</v>
      </c>
      <c r="K69" s="213"/>
    </row>
    <row r="70" spans="4:11" ht="35.15" customHeight="1">
      <c r="D70" s="211"/>
      <c r="E70" s="221"/>
      <c r="F70" s="220"/>
      <c r="G70" s="65"/>
      <c r="H70" s="60" t="s">
        <v>130</v>
      </c>
      <c r="I70" s="59"/>
      <c r="J70" s="60" t="s">
        <v>51</v>
      </c>
      <c r="K70" s="213"/>
    </row>
    <row r="71" spans="4:11" ht="35.15" customHeight="1">
      <c r="D71" s="211"/>
      <c r="E71" s="221"/>
      <c r="F71" s="220"/>
      <c r="G71" s="65"/>
      <c r="H71" s="60" t="s">
        <v>133</v>
      </c>
      <c r="I71" s="65"/>
      <c r="J71" s="60" t="s">
        <v>7</v>
      </c>
      <c r="K71" s="213"/>
    </row>
    <row r="72" spans="4:11" ht="35.15" customHeight="1">
      <c r="D72" s="211"/>
      <c r="E72" s="221"/>
      <c r="F72" s="220"/>
      <c r="G72" s="65"/>
      <c r="H72" s="60" t="s">
        <v>251</v>
      </c>
      <c r="I72" s="65"/>
      <c r="J72" s="60" t="s">
        <v>137</v>
      </c>
      <c r="K72" s="213"/>
    </row>
    <row r="73" spans="4:11" ht="35.15" customHeight="1">
      <c r="D73" s="211"/>
      <c r="E73" s="221"/>
      <c r="F73" s="220"/>
      <c r="G73" s="65"/>
      <c r="H73" s="60" t="s">
        <v>250</v>
      </c>
      <c r="I73" s="224"/>
      <c r="J73" s="213" t="s">
        <v>276</v>
      </c>
      <c r="K73" s="213"/>
    </row>
    <row r="74" spans="4:11" ht="35.15" customHeight="1">
      <c r="D74" s="211"/>
      <c r="E74" s="221"/>
      <c r="F74" s="220"/>
      <c r="G74" s="65"/>
      <c r="H74" s="60" t="s">
        <v>261</v>
      </c>
      <c r="I74" s="224"/>
      <c r="J74" s="213"/>
      <c r="K74" s="213"/>
    </row>
    <row r="75" spans="4:11" ht="35.15" customHeight="1">
      <c r="D75" s="211"/>
      <c r="E75" s="221"/>
      <c r="F75" s="220"/>
      <c r="G75" s="65"/>
      <c r="H75" s="60" t="s">
        <v>260</v>
      </c>
      <c r="I75" s="224"/>
      <c r="J75" s="213"/>
      <c r="K75" s="213"/>
    </row>
    <row r="76" spans="4:11" ht="35.15" customHeight="1">
      <c r="D76" s="211"/>
      <c r="E76" s="221"/>
      <c r="F76" s="220"/>
      <c r="G76" s="65"/>
      <c r="H76" s="60" t="s">
        <v>141</v>
      </c>
      <c r="I76" s="60"/>
      <c r="J76" s="60"/>
      <c r="K76" s="213"/>
    </row>
    <row r="77" spans="4:11" ht="35.15" customHeight="1">
      <c r="D77" s="211"/>
      <c r="E77" s="221"/>
      <c r="F77" s="220"/>
      <c r="G77" s="63"/>
      <c r="H77" s="64" t="s">
        <v>131</v>
      </c>
      <c r="I77" s="60"/>
      <c r="J77" s="60"/>
      <c r="K77" s="213"/>
    </row>
    <row r="78" spans="4:11" ht="35.15" customHeight="1">
      <c r="D78" s="211"/>
      <c r="E78" s="221"/>
      <c r="F78" s="220"/>
      <c r="G78" s="63"/>
      <c r="H78" s="64" t="s">
        <v>134</v>
      </c>
      <c r="I78" s="60"/>
      <c r="J78" s="60"/>
      <c r="K78" s="213"/>
    </row>
    <row r="79" spans="4:11" ht="35.25" customHeight="1">
      <c r="D79" s="211"/>
      <c r="E79" s="217" t="s">
        <v>34</v>
      </c>
      <c r="F79" s="219" t="s">
        <v>127</v>
      </c>
      <c r="G79" s="60"/>
      <c r="H79" s="60"/>
      <c r="I79" s="59"/>
      <c r="J79" s="60" t="s">
        <v>227</v>
      </c>
      <c r="K79" s="213" t="s">
        <v>248</v>
      </c>
    </row>
    <row r="80" spans="4:11" ht="35.25" customHeight="1">
      <c r="D80" s="211"/>
      <c r="E80" s="217"/>
      <c r="F80" s="219"/>
      <c r="G80" s="60"/>
      <c r="H80" s="60"/>
      <c r="I80" s="59"/>
      <c r="J80" s="60" t="s">
        <v>228</v>
      </c>
      <c r="K80" s="213"/>
    </row>
    <row r="81" spans="4:11" ht="35.25" customHeight="1">
      <c r="D81" s="211"/>
      <c r="E81" s="217"/>
      <c r="F81" s="219"/>
      <c r="G81" s="60"/>
      <c r="H81" s="60"/>
      <c r="I81" s="59"/>
      <c r="J81" s="60" t="s">
        <v>158</v>
      </c>
      <c r="K81" s="213"/>
    </row>
    <row r="82" spans="4:11" ht="35.15" customHeight="1">
      <c r="D82" s="211" t="s">
        <v>128</v>
      </c>
      <c r="E82" s="221" t="s">
        <v>271</v>
      </c>
      <c r="F82" s="220" t="s">
        <v>139</v>
      </c>
      <c r="G82" s="59"/>
      <c r="H82" s="67" t="s">
        <v>132</v>
      </c>
      <c r="I82" s="59"/>
      <c r="J82" s="60" t="s">
        <v>142</v>
      </c>
      <c r="K82" s="213" t="s">
        <v>242</v>
      </c>
    </row>
    <row r="83" spans="4:11" ht="35.15" customHeight="1">
      <c r="D83" s="211"/>
      <c r="E83" s="221"/>
      <c r="F83" s="220"/>
      <c r="G83" s="59"/>
      <c r="H83" s="67" t="s">
        <v>140</v>
      </c>
      <c r="I83" s="59"/>
      <c r="J83" s="60" t="s">
        <v>143</v>
      </c>
      <c r="K83" s="213"/>
    </row>
    <row r="84" spans="4:11" ht="35.15" customHeight="1">
      <c r="D84" s="211"/>
      <c r="E84" s="221"/>
      <c r="F84" s="220"/>
      <c r="G84" s="59"/>
      <c r="H84" s="60" t="s">
        <v>136</v>
      </c>
      <c r="I84" s="59"/>
      <c r="J84" s="60" t="s">
        <v>51</v>
      </c>
      <c r="K84" s="213"/>
    </row>
    <row r="85" spans="4:11" ht="35.15" customHeight="1">
      <c r="D85" s="211"/>
      <c r="E85" s="221"/>
      <c r="F85" s="220"/>
      <c r="G85" s="65"/>
      <c r="H85" s="60" t="s">
        <v>130</v>
      </c>
      <c r="I85" s="65"/>
      <c r="J85" s="60" t="s">
        <v>7</v>
      </c>
      <c r="K85" s="213"/>
    </row>
    <row r="86" spans="4:11" ht="35.15" customHeight="1">
      <c r="D86" s="211"/>
      <c r="E86" s="221"/>
      <c r="F86" s="220"/>
      <c r="G86" s="65"/>
      <c r="H86" s="60" t="s">
        <v>133</v>
      </c>
      <c r="I86" s="65"/>
      <c r="J86" s="60" t="s">
        <v>137</v>
      </c>
      <c r="K86" s="213"/>
    </row>
    <row r="87" spans="4:11" ht="35.15" customHeight="1">
      <c r="D87" s="211"/>
      <c r="E87" s="221"/>
      <c r="F87" s="220"/>
      <c r="G87" s="65"/>
      <c r="H87" s="60" t="s">
        <v>135</v>
      </c>
      <c r="I87" s="60"/>
      <c r="J87" s="60"/>
      <c r="K87" s="213"/>
    </row>
    <row r="88" spans="4:11" ht="35.15" customHeight="1">
      <c r="D88" s="211"/>
      <c r="E88" s="221"/>
      <c r="F88" s="220"/>
      <c r="G88" s="63"/>
      <c r="H88" s="64" t="s">
        <v>131</v>
      </c>
      <c r="I88" s="60"/>
      <c r="J88" s="60"/>
      <c r="K88" s="213"/>
    </row>
    <row r="89" spans="4:11" ht="35.15" customHeight="1">
      <c r="D89" s="211"/>
      <c r="E89" s="221"/>
      <c r="F89" s="220"/>
      <c r="G89" s="63"/>
      <c r="H89" s="64" t="s">
        <v>134</v>
      </c>
      <c r="I89" s="60"/>
      <c r="J89" s="60"/>
      <c r="K89" s="213"/>
    </row>
    <row r="90" spans="4:11" ht="35.15" customHeight="1">
      <c r="D90" s="211"/>
      <c r="E90" s="217" t="s">
        <v>34</v>
      </c>
      <c r="F90" s="218" t="s">
        <v>144</v>
      </c>
      <c r="G90" s="59"/>
      <c r="H90" s="60" t="s">
        <v>148</v>
      </c>
      <c r="I90" s="59"/>
      <c r="J90" s="60" t="s">
        <v>35</v>
      </c>
      <c r="K90" s="213" t="s">
        <v>243</v>
      </c>
    </row>
    <row r="91" spans="4:11" ht="35.15" customHeight="1">
      <c r="D91" s="211"/>
      <c r="E91" s="217"/>
      <c r="F91" s="218"/>
      <c r="G91" s="59"/>
      <c r="H91" s="60" t="s">
        <v>267</v>
      </c>
      <c r="I91" s="60"/>
      <c r="J91" s="60"/>
      <c r="K91" s="213"/>
    </row>
    <row r="92" spans="4:11" ht="35.15" customHeight="1">
      <c r="D92" s="211"/>
      <c r="E92" s="217"/>
      <c r="F92" s="218"/>
      <c r="G92" s="59"/>
      <c r="H92" s="64" t="s">
        <v>146</v>
      </c>
      <c r="I92" s="60"/>
      <c r="J92" s="60"/>
      <c r="K92" s="213"/>
    </row>
    <row r="93" spans="4:11" ht="35.15" customHeight="1">
      <c r="D93" s="211"/>
      <c r="E93" s="217"/>
      <c r="F93" s="218"/>
      <c r="G93" s="59"/>
      <c r="H93" s="67" t="s">
        <v>147</v>
      </c>
      <c r="I93" s="60"/>
      <c r="J93" s="60"/>
      <c r="K93" s="213"/>
    </row>
    <row r="94" spans="4:11" ht="35.15" customHeight="1">
      <c r="D94" s="211"/>
      <c r="E94" s="217"/>
      <c r="F94" s="218"/>
      <c r="G94" s="59"/>
      <c r="H94" s="60" t="s">
        <v>149</v>
      </c>
      <c r="I94" s="60"/>
      <c r="J94" s="60"/>
      <c r="K94" s="213"/>
    </row>
    <row r="95" spans="4:11" ht="35.15" customHeight="1">
      <c r="D95" s="211"/>
      <c r="E95" s="217"/>
      <c r="F95" s="218"/>
      <c r="G95" s="63"/>
      <c r="H95" s="64" t="s">
        <v>134</v>
      </c>
      <c r="I95" s="60"/>
      <c r="J95" s="60"/>
      <c r="K95" s="213"/>
    </row>
    <row r="96" spans="4:11" ht="35.15" customHeight="1">
      <c r="D96" s="211"/>
      <c r="E96" s="217"/>
      <c r="F96" s="218" t="s">
        <v>145</v>
      </c>
      <c r="G96" s="59"/>
      <c r="H96" s="60" t="s">
        <v>148</v>
      </c>
      <c r="I96" s="59"/>
      <c r="J96" s="60" t="s">
        <v>151</v>
      </c>
      <c r="K96" s="213" t="s">
        <v>243</v>
      </c>
    </row>
    <row r="97" spans="4:11" ht="35.15" customHeight="1">
      <c r="D97" s="211"/>
      <c r="E97" s="217"/>
      <c r="F97" s="218"/>
      <c r="G97" s="59"/>
      <c r="H97" s="60" t="s">
        <v>5</v>
      </c>
      <c r="I97" s="59"/>
      <c r="J97" s="60" t="s">
        <v>152</v>
      </c>
      <c r="K97" s="213"/>
    </row>
    <row r="98" spans="4:11" ht="35.15" customHeight="1">
      <c r="D98" s="211"/>
      <c r="E98" s="217"/>
      <c r="F98" s="218"/>
      <c r="G98" s="59"/>
      <c r="H98" s="64" t="s">
        <v>146</v>
      </c>
      <c r="I98" s="59"/>
      <c r="J98" s="60" t="s">
        <v>153</v>
      </c>
      <c r="K98" s="213"/>
    </row>
    <row r="99" spans="4:11" ht="35.15" customHeight="1">
      <c r="D99" s="211"/>
      <c r="E99" s="217"/>
      <c r="F99" s="218"/>
      <c r="G99" s="59"/>
      <c r="H99" s="67" t="s">
        <v>147</v>
      </c>
      <c r="I99" s="59"/>
      <c r="J99" s="60" t="s">
        <v>137</v>
      </c>
      <c r="K99" s="213"/>
    </row>
    <row r="100" spans="4:11" ht="35.15" customHeight="1">
      <c r="D100" s="211"/>
      <c r="E100" s="217"/>
      <c r="F100" s="218"/>
      <c r="G100" s="59"/>
      <c r="H100" s="60" t="s">
        <v>149</v>
      </c>
      <c r="I100" s="60"/>
      <c r="J100" s="60"/>
      <c r="K100" s="213"/>
    </row>
    <row r="101" spans="4:11" ht="35.15" customHeight="1">
      <c r="D101" s="211"/>
      <c r="E101" s="217"/>
      <c r="F101" s="218"/>
      <c r="G101" s="59"/>
      <c r="H101" s="60" t="s">
        <v>136</v>
      </c>
      <c r="I101" s="60"/>
      <c r="J101" s="60"/>
      <c r="K101" s="213"/>
    </row>
    <row r="102" spans="4:11" ht="35.15" customHeight="1">
      <c r="D102" s="211"/>
      <c r="E102" s="217"/>
      <c r="F102" s="218"/>
      <c r="G102" s="65"/>
      <c r="H102" s="60" t="s">
        <v>150</v>
      </c>
      <c r="I102" s="60"/>
      <c r="J102" s="60"/>
      <c r="K102" s="213"/>
    </row>
    <row r="103" spans="4:11" ht="35.15" customHeight="1">
      <c r="D103" s="211"/>
      <c r="E103" s="217"/>
      <c r="F103" s="218"/>
      <c r="G103" s="65"/>
      <c r="H103" s="60" t="s">
        <v>135</v>
      </c>
      <c r="I103" s="60"/>
      <c r="J103" s="60"/>
      <c r="K103" s="213"/>
    </row>
    <row r="104" spans="4:11" ht="35.15" customHeight="1">
      <c r="D104" s="211"/>
      <c r="E104" s="217"/>
      <c r="F104" s="218"/>
      <c r="G104" s="63"/>
      <c r="H104" s="64" t="s">
        <v>134</v>
      </c>
      <c r="I104" s="60"/>
      <c r="J104" s="60"/>
      <c r="K104" s="213"/>
    </row>
    <row r="105" spans="4:11" ht="35.15" customHeight="1">
      <c r="D105" s="211" t="s">
        <v>129</v>
      </c>
      <c r="E105" s="221" t="s">
        <v>271</v>
      </c>
      <c r="F105" s="220" t="s">
        <v>154</v>
      </c>
      <c r="G105" s="65"/>
      <c r="H105" s="60" t="s">
        <v>155</v>
      </c>
      <c r="I105" s="59"/>
      <c r="J105" s="60" t="s">
        <v>156</v>
      </c>
      <c r="K105" s="213" t="s">
        <v>244</v>
      </c>
    </row>
    <row r="106" spans="4:11" ht="35.15" customHeight="1">
      <c r="D106" s="211"/>
      <c r="E106" s="221"/>
      <c r="F106" s="220"/>
      <c r="G106" s="60"/>
      <c r="H106" s="60"/>
      <c r="I106" s="59"/>
      <c r="J106" s="60" t="s">
        <v>157</v>
      </c>
      <c r="K106" s="213"/>
    </row>
    <row r="107" spans="4:11" ht="35.15" customHeight="1">
      <c r="D107" s="211"/>
      <c r="E107" s="221"/>
      <c r="F107" s="220"/>
      <c r="G107" s="60"/>
      <c r="H107" s="60"/>
      <c r="I107" s="59"/>
      <c r="J107" s="60" t="s">
        <v>51</v>
      </c>
      <c r="K107" s="213"/>
    </row>
    <row r="108" spans="4:11" ht="35.15" customHeight="1">
      <c r="D108" s="211"/>
      <c r="E108" s="221"/>
      <c r="F108" s="220"/>
      <c r="G108" s="60"/>
      <c r="H108" s="60"/>
      <c r="I108" s="59"/>
      <c r="J108" s="60" t="s">
        <v>3</v>
      </c>
      <c r="K108" s="213"/>
    </row>
    <row r="109" spans="4:11" ht="35.15" customHeight="1">
      <c r="D109" s="211"/>
      <c r="E109" s="221"/>
      <c r="F109" s="220"/>
      <c r="G109" s="60"/>
      <c r="H109" s="60"/>
      <c r="I109" s="65"/>
      <c r="J109" s="60" t="s">
        <v>268</v>
      </c>
      <c r="K109" s="213"/>
    </row>
    <row r="110" spans="4:11" ht="35.15" customHeight="1">
      <c r="D110" s="211"/>
      <c r="E110" s="221"/>
      <c r="F110" s="220"/>
      <c r="G110" s="60"/>
      <c r="H110" s="60"/>
      <c r="I110" s="65"/>
      <c r="J110" s="60" t="s">
        <v>158</v>
      </c>
      <c r="K110" s="213"/>
    </row>
    <row r="111" spans="4:11" ht="35.15" customHeight="1">
      <c r="D111" s="211"/>
      <c r="E111" s="221"/>
      <c r="F111" s="220"/>
      <c r="G111" s="60"/>
      <c r="H111" s="60"/>
      <c r="I111" s="65"/>
      <c r="J111" s="60" t="s">
        <v>137</v>
      </c>
      <c r="K111" s="213"/>
    </row>
    <row r="112" spans="4:11" ht="35.15" customHeight="1">
      <c r="D112" s="211"/>
      <c r="E112" s="221"/>
      <c r="F112" s="220"/>
      <c r="G112" s="60"/>
      <c r="H112" s="60"/>
      <c r="I112" s="65"/>
      <c r="J112" s="60" t="s">
        <v>159</v>
      </c>
      <c r="K112" s="213"/>
    </row>
    <row r="113" spans="4:11" ht="35.15" customHeight="1">
      <c r="D113" s="211"/>
      <c r="E113" s="217" t="s">
        <v>34</v>
      </c>
      <c r="F113" s="218" t="s">
        <v>160</v>
      </c>
      <c r="G113" s="60"/>
      <c r="H113" s="60"/>
      <c r="I113" s="59"/>
      <c r="J113" s="60" t="s">
        <v>156</v>
      </c>
      <c r="K113" s="213" t="s">
        <v>245</v>
      </c>
    </row>
    <row r="114" spans="4:11" ht="35.15" customHeight="1">
      <c r="D114" s="211"/>
      <c r="E114" s="217"/>
      <c r="F114" s="218"/>
      <c r="G114" s="60"/>
      <c r="H114" s="60"/>
      <c r="I114" s="59"/>
      <c r="J114" s="60" t="s">
        <v>157</v>
      </c>
      <c r="K114" s="213"/>
    </row>
    <row r="115" spans="4:11" ht="35.15" customHeight="1">
      <c r="D115" s="211"/>
      <c r="E115" s="217"/>
      <c r="F115" s="218"/>
      <c r="G115" s="60"/>
      <c r="H115" s="60"/>
      <c r="I115" s="65"/>
      <c r="J115" s="60" t="s">
        <v>137</v>
      </c>
      <c r="K115" s="213"/>
    </row>
    <row r="116" spans="4:11" ht="39" customHeight="1">
      <c r="D116" s="211" t="s">
        <v>161</v>
      </c>
      <c r="E116" s="217" t="s">
        <v>34</v>
      </c>
      <c r="F116" s="218" t="s">
        <v>163</v>
      </c>
      <c r="G116" s="59"/>
      <c r="H116" s="60" t="s">
        <v>130</v>
      </c>
      <c r="I116" s="59"/>
      <c r="J116" s="61" t="s">
        <v>280</v>
      </c>
      <c r="K116" s="213" t="s">
        <v>928</v>
      </c>
    </row>
    <row r="117" spans="4:11" ht="39" customHeight="1">
      <c r="D117" s="211"/>
      <c r="E117" s="217"/>
      <c r="F117" s="218"/>
      <c r="G117" s="59"/>
      <c r="H117" s="60" t="s">
        <v>133</v>
      </c>
      <c r="I117" s="59"/>
      <c r="J117" s="60" t="s">
        <v>270</v>
      </c>
      <c r="K117" s="213"/>
    </row>
    <row r="118" spans="4:11" ht="39" customHeight="1">
      <c r="D118" s="211"/>
      <c r="E118" s="217"/>
      <c r="F118" s="218"/>
      <c r="G118" s="59"/>
      <c r="H118" s="60" t="s">
        <v>135</v>
      </c>
      <c r="I118" s="59"/>
      <c r="J118" s="60" t="s">
        <v>164</v>
      </c>
      <c r="K118" s="213"/>
    </row>
    <row r="119" spans="4:11" ht="39" customHeight="1">
      <c r="D119" s="211"/>
      <c r="E119" s="217"/>
      <c r="F119" s="218"/>
      <c r="G119" s="59"/>
      <c r="H119" s="64" t="s">
        <v>131</v>
      </c>
      <c r="I119" s="59"/>
      <c r="J119" s="60" t="s">
        <v>269</v>
      </c>
      <c r="K119" s="213"/>
    </row>
    <row r="120" spans="4:11" ht="39" customHeight="1">
      <c r="D120" s="211"/>
      <c r="E120" s="217"/>
      <c r="F120" s="218"/>
      <c r="G120" s="59"/>
      <c r="H120" s="64" t="s">
        <v>134</v>
      </c>
      <c r="I120" s="59"/>
      <c r="J120" s="60" t="s">
        <v>167</v>
      </c>
      <c r="K120" s="213"/>
    </row>
    <row r="121" spans="4:11" ht="39" customHeight="1">
      <c r="D121" s="211"/>
      <c r="E121" s="217"/>
      <c r="F121" s="218"/>
      <c r="G121" s="59"/>
      <c r="H121" s="60" t="s">
        <v>234</v>
      </c>
      <c r="I121" s="65"/>
      <c r="J121" s="60" t="s">
        <v>137</v>
      </c>
      <c r="K121" s="213"/>
    </row>
    <row r="122" spans="4:11" ht="39" customHeight="1">
      <c r="D122" s="211"/>
      <c r="E122" s="217"/>
      <c r="F122" s="218"/>
      <c r="G122" s="59"/>
      <c r="H122" s="60" t="s">
        <v>136</v>
      </c>
      <c r="I122" s="65"/>
      <c r="J122" s="60" t="s">
        <v>226</v>
      </c>
      <c r="K122" s="213"/>
    </row>
    <row r="123" spans="4:11" ht="39" customHeight="1">
      <c r="D123" s="211"/>
      <c r="E123" s="217"/>
      <c r="F123" s="218"/>
      <c r="G123" s="59"/>
      <c r="H123" s="60" t="s">
        <v>234</v>
      </c>
      <c r="I123" s="74"/>
      <c r="J123" s="60" t="s">
        <v>168</v>
      </c>
      <c r="K123" s="213"/>
    </row>
    <row r="124" spans="4:11" ht="35.15" customHeight="1">
      <c r="D124" s="211"/>
      <c r="E124" s="217"/>
      <c r="F124" s="218" t="s">
        <v>162</v>
      </c>
      <c r="G124" s="59"/>
      <c r="H124" s="60" t="s">
        <v>234</v>
      </c>
      <c r="I124" s="59"/>
      <c r="J124" s="61" t="s">
        <v>280</v>
      </c>
      <c r="K124" s="213" t="s">
        <v>18</v>
      </c>
    </row>
    <row r="125" spans="4:11" ht="35.15" customHeight="1">
      <c r="D125" s="211"/>
      <c r="E125" s="217"/>
      <c r="F125" s="218"/>
      <c r="G125" s="60"/>
      <c r="H125" s="60"/>
      <c r="I125" s="59"/>
      <c r="J125" s="60" t="s">
        <v>272</v>
      </c>
      <c r="K125" s="213"/>
    </row>
    <row r="126" spans="4:11" ht="35.15" customHeight="1">
      <c r="D126" s="211"/>
      <c r="E126" s="217"/>
      <c r="F126" s="218"/>
      <c r="G126" s="60"/>
      <c r="H126" s="60"/>
      <c r="I126" s="65"/>
      <c r="J126" s="60" t="s">
        <v>5</v>
      </c>
      <c r="K126" s="213"/>
    </row>
    <row r="127" spans="4:11" ht="35.15" customHeight="1">
      <c r="D127" s="211"/>
      <c r="E127" s="217"/>
      <c r="F127" s="218"/>
      <c r="G127" s="60"/>
      <c r="H127" s="60"/>
      <c r="I127" s="65"/>
      <c r="J127" s="60" t="s">
        <v>165</v>
      </c>
      <c r="K127" s="213"/>
    </row>
    <row r="128" spans="4:11" ht="35.15" customHeight="1">
      <c r="D128" s="211"/>
      <c r="E128" s="217"/>
      <c r="F128" s="218"/>
      <c r="G128" s="60"/>
      <c r="H128" s="60"/>
      <c r="I128" s="65"/>
      <c r="J128" s="60" t="s">
        <v>164</v>
      </c>
      <c r="K128" s="213"/>
    </row>
    <row r="129" spans="4:11" ht="35.15" customHeight="1">
      <c r="D129" s="211"/>
      <c r="E129" s="217"/>
      <c r="F129" s="218"/>
      <c r="G129" s="60"/>
      <c r="H129" s="60"/>
      <c r="I129" s="65"/>
      <c r="J129" s="60" t="s">
        <v>235</v>
      </c>
      <c r="K129" s="213"/>
    </row>
    <row r="130" spans="4:11" ht="35.15" customHeight="1">
      <c r="D130" s="211"/>
      <c r="E130" s="217"/>
      <c r="F130" s="218"/>
      <c r="G130" s="60"/>
      <c r="H130" s="60"/>
      <c r="I130" s="74"/>
      <c r="J130" s="60" t="s">
        <v>168</v>
      </c>
      <c r="K130" s="213"/>
    </row>
    <row r="131" spans="4:11" ht="35.15" customHeight="1">
      <c r="D131" s="211" t="s">
        <v>189</v>
      </c>
      <c r="E131" s="221" t="s">
        <v>271</v>
      </c>
      <c r="F131" s="220" t="s">
        <v>173</v>
      </c>
      <c r="G131" s="59"/>
      <c r="H131" s="60" t="s">
        <v>19</v>
      </c>
      <c r="I131" s="59"/>
      <c r="J131" s="60" t="s">
        <v>166</v>
      </c>
      <c r="K131" s="213" t="s">
        <v>253</v>
      </c>
    </row>
    <row r="132" spans="4:11" ht="35.15" customHeight="1">
      <c r="D132" s="211"/>
      <c r="E132" s="221"/>
      <c r="F132" s="220"/>
      <c r="G132" s="65"/>
      <c r="H132" s="60" t="s">
        <v>5</v>
      </c>
      <c r="I132" s="59"/>
      <c r="J132" s="60" t="s">
        <v>175</v>
      </c>
      <c r="K132" s="213"/>
    </row>
    <row r="133" spans="4:11" ht="35.15" customHeight="1">
      <c r="D133" s="211"/>
      <c r="E133" s="221"/>
      <c r="F133" s="220"/>
      <c r="G133" s="60"/>
      <c r="H133" s="60"/>
      <c r="I133" s="65"/>
      <c r="J133" s="60" t="s">
        <v>5</v>
      </c>
      <c r="K133" s="213"/>
    </row>
    <row r="134" spans="4:11" ht="35.15" customHeight="1">
      <c r="D134" s="211"/>
      <c r="E134" s="221"/>
      <c r="F134" s="220"/>
      <c r="G134" s="60"/>
      <c r="H134" s="60"/>
      <c r="I134" s="65"/>
      <c r="J134" s="60" t="s">
        <v>165</v>
      </c>
      <c r="K134" s="213"/>
    </row>
    <row r="135" spans="4:11" ht="35.15" customHeight="1">
      <c r="D135" s="211"/>
      <c r="E135" s="221"/>
      <c r="F135" s="220"/>
      <c r="G135" s="60"/>
      <c r="H135" s="60"/>
      <c r="I135" s="65"/>
      <c r="J135" s="60" t="s">
        <v>164</v>
      </c>
      <c r="K135" s="213"/>
    </row>
    <row r="136" spans="4:11" ht="35.15" customHeight="1">
      <c r="D136" s="211"/>
      <c r="E136" s="221"/>
      <c r="F136" s="220"/>
      <c r="G136" s="60"/>
      <c r="H136" s="60"/>
      <c r="I136" s="65"/>
      <c r="J136" s="60" t="s">
        <v>167</v>
      </c>
      <c r="K136" s="213"/>
    </row>
    <row r="137" spans="4:11" ht="35.15" customHeight="1">
      <c r="D137" s="211"/>
      <c r="E137" s="221"/>
      <c r="F137" s="220"/>
      <c r="G137" s="60"/>
      <c r="H137" s="60"/>
      <c r="I137" s="74"/>
      <c r="J137" s="60" t="s">
        <v>174</v>
      </c>
      <c r="K137" s="213"/>
    </row>
    <row r="138" spans="4:11" ht="31.5" customHeight="1">
      <c r="D138" s="211"/>
      <c r="E138" s="221"/>
      <c r="F138" s="220" t="s">
        <v>176</v>
      </c>
      <c r="G138" s="59"/>
      <c r="H138" s="60" t="s">
        <v>19</v>
      </c>
      <c r="I138" s="59"/>
      <c r="J138" s="60" t="s">
        <v>178</v>
      </c>
      <c r="K138" s="213" t="s">
        <v>274</v>
      </c>
    </row>
    <row r="139" spans="4:11" ht="31.5" customHeight="1">
      <c r="D139" s="211"/>
      <c r="E139" s="221"/>
      <c r="F139" s="220"/>
      <c r="G139" s="59"/>
      <c r="H139" s="60" t="s">
        <v>177</v>
      </c>
      <c r="I139" s="59"/>
      <c r="J139" s="60" t="s">
        <v>175</v>
      </c>
      <c r="K139" s="213"/>
    </row>
    <row r="140" spans="4:11" ht="31.5" customHeight="1">
      <c r="D140" s="211"/>
      <c r="E140" s="221"/>
      <c r="F140" s="220"/>
      <c r="G140" s="59"/>
      <c r="H140" s="60" t="s">
        <v>273</v>
      </c>
      <c r="I140" s="65"/>
      <c r="J140" s="60" t="s">
        <v>5</v>
      </c>
      <c r="K140" s="213"/>
    </row>
    <row r="141" spans="4:11" ht="31.5" customHeight="1">
      <c r="D141" s="211"/>
      <c r="E141" s="221"/>
      <c r="F141" s="220"/>
      <c r="G141" s="65"/>
      <c r="H141" s="60" t="s">
        <v>259</v>
      </c>
      <c r="I141" s="65"/>
      <c r="J141" s="60" t="s">
        <v>165</v>
      </c>
      <c r="K141" s="213"/>
    </row>
    <row r="142" spans="4:11" ht="31.5" customHeight="1">
      <c r="D142" s="211"/>
      <c r="E142" s="221"/>
      <c r="F142" s="220"/>
      <c r="G142" s="60"/>
      <c r="H142" s="60"/>
      <c r="I142" s="65"/>
      <c r="J142" s="60" t="s">
        <v>164</v>
      </c>
      <c r="K142" s="213"/>
    </row>
    <row r="143" spans="4:11" ht="31.5" customHeight="1">
      <c r="D143" s="211"/>
      <c r="E143" s="221"/>
      <c r="F143" s="220"/>
      <c r="G143" s="60"/>
      <c r="H143" s="60"/>
      <c r="I143" s="65"/>
      <c r="J143" s="60" t="s">
        <v>167</v>
      </c>
      <c r="K143" s="213"/>
    </row>
    <row r="144" spans="4:11" ht="31.5" customHeight="1">
      <c r="D144" s="211"/>
      <c r="E144" s="221"/>
      <c r="F144" s="220"/>
      <c r="G144" s="60"/>
      <c r="H144" s="60"/>
      <c r="I144" s="74"/>
      <c r="J144" s="60" t="s">
        <v>174</v>
      </c>
      <c r="K144" s="213"/>
    </row>
    <row r="145" spans="4:11" ht="35.15" customHeight="1">
      <c r="D145" s="211"/>
      <c r="E145" s="217" t="s">
        <v>34</v>
      </c>
      <c r="F145" s="219" t="s">
        <v>179</v>
      </c>
      <c r="G145" s="59"/>
      <c r="H145" s="60" t="s">
        <v>180</v>
      </c>
      <c r="I145" s="59"/>
      <c r="J145" s="60" t="s">
        <v>175</v>
      </c>
      <c r="K145" s="213" t="s">
        <v>236</v>
      </c>
    </row>
    <row r="146" spans="4:11" ht="35.15" customHeight="1">
      <c r="D146" s="211"/>
      <c r="E146" s="217"/>
      <c r="F146" s="219"/>
      <c r="G146" s="59"/>
      <c r="H146" s="60" t="s">
        <v>181</v>
      </c>
      <c r="I146" s="65"/>
      <c r="J146" s="60" t="s">
        <v>183</v>
      </c>
      <c r="K146" s="213"/>
    </row>
    <row r="147" spans="4:11" ht="35.15" customHeight="1">
      <c r="D147" s="211"/>
      <c r="E147" s="217"/>
      <c r="F147" s="219"/>
      <c r="G147" s="59"/>
      <c r="H147" s="60" t="s">
        <v>182</v>
      </c>
      <c r="I147" s="65"/>
      <c r="J147" s="60" t="s">
        <v>275</v>
      </c>
      <c r="K147" s="213"/>
    </row>
    <row r="148" spans="4:11" ht="35.15" customHeight="1">
      <c r="D148" s="211"/>
      <c r="E148" s="217"/>
      <c r="F148" s="219" t="s">
        <v>231</v>
      </c>
      <c r="G148" s="60"/>
      <c r="H148" s="60"/>
      <c r="I148" s="65"/>
      <c r="J148" s="60" t="s">
        <v>232</v>
      </c>
      <c r="K148" s="213"/>
    </row>
    <row r="149" spans="4:11" ht="35.15" customHeight="1">
      <c r="D149" s="211"/>
      <c r="E149" s="217"/>
      <c r="F149" s="219"/>
      <c r="G149" s="60"/>
      <c r="H149" s="60"/>
      <c r="I149" s="65"/>
      <c r="J149" s="60" t="s">
        <v>233</v>
      </c>
      <c r="K149" s="213"/>
    </row>
    <row r="150" spans="4:11" ht="35.15" customHeight="1">
      <c r="D150" s="211"/>
      <c r="E150" s="217"/>
      <c r="F150" s="219" t="s">
        <v>238</v>
      </c>
      <c r="G150" s="60"/>
      <c r="H150" s="60"/>
      <c r="I150" s="65"/>
      <c r="J150" s="60" t="s">
        <v>239</v>
      </c>
      <c r="K150" s="213" t="s">
        <v>240</v>
      </c>
    </row>
    <row r="151" spans="4:11" ht="35.15" customHeight="1">
      <c r="D151" s="211"/>
      <c r="E151" s="217"/>
      <c r="F151" s="219"/>
      <c r="G151" s="60"/>
      <c r="H151" s="60"/>
      <c r="I151" s="65"/>
      <c r="J151" s="60" t="s">
        <v>233</v>
      </c>
      <c r="K151" s="213"/>
    </row>
    <row r="152" spans="4:11" ht="35.15" customHeight="1">
      <c r="D152" s="211"/>
      <c r="E152" s="217"/>
      <c r="F152" s="219" t="s">
        <v>184</v>
      </c>
      <c r="G152" s="59"/>
      <c r="H152" s="60" t="s">
        <v>185</v>
      </c>
      <c r="I152" s="65"/>
      <c r="J152" s="60" t="s">
        <v>186</v>
      </c>
      <c r="K152" s="213" t="s">
        <v>188</v>
      </c>
    </row>
    <row r="153" spans="4:11" ht="35.15" customHeight="1">
      <c r="D153" s="211"/>
      <c r="E153" s="217"/>
      <c r="F153" s="219"/>
      <c r="G153" s="60"/>
      <c r="H153" s="60"/>
      <c r="I153" s="65"/>
      <c r="J153" s="60" t="s">
        <v>187</v>
      </c>
      <c r="K153" s="213"/>
    </row>
    <row r="154" spans="4:11" ht="35.15" customHeight="1">
      <c r="D154" s="211" t="s">
        <v>190</v>
      </c>
      <c r="E154" s="217" t="s">
        <v>34</v>
      </c>
      <c r="F154" s="218" t="s">
        <v>191</v>
      </c>
      <c r="G154" s="59"/>
      <c r="H154" s="60" t="s">
        <v>192</v>
      </c>
      <c r="I154" s="59"/>
      <c r="J154" s="60" t="s">
        <v>199</v>
      </c>
      <c r="K154" s="213" t="s">
        <v>246</v>
      </c>
    </row>
    <row r="155" spans="4:11" ht="35.15" customHeight="1">
      <c r="D155" s="211"/>
      <c r="E155" s="217"/>
      <c r="F155" s="218"/>
      <c r="G155" s="59"/>
      <c r="H155" s="60" t="s">
        <v>193</v>
      </c>
      <c r="I155" s="59"/>
      <c r="J155" s="60" t="s">
        <v>200</v>
      </c>
      <c r="K155" s="213"/>
    </row>
    <row r="156" spans="4:11" ht="35.15" customHeight="1">
      <c r="D156" s="211"/>
      <c r="E156" s="217"/>
      <c r="F156" s="218"/>
      <c r="G156" s="59"/>
      <c r="H156" s="60" t="s">
        <v>194</v>
      </c>
      <c r="I156" s="59"/>
      <c r="J156" s="60" t="s">
        <v>201</v>
      </c>
      <c r="K156" s="213"/>
    </row>
    <row r="157" spans="4:11" ht="35.15" customHeight="1">
      <c r="D157" s="211"/>
      <c r="E157" s="217"/>
      <c r="F157" s="218"/>
      <c r="G157" s="59"/>
      <c r="H157" s="60" t="s">
        <v>197</v>
      </c>
      <c r="I157" s="59"/>
      <c r="J157" s="60" t="s">
        <v>202</v>
      </c>
      <c r="K157" s="213"/>
    </row>
    <row r="158" spans="4:11" ht="35.15" customHeight="1">
      <c r="D158" s="211"/>
      <c r="E158" s="217"/>
      <c r="F158" s="218"/>
      <c r="G158" s="59"/>
      <c r="H158" s="60" t="s">
        <v>198</v>
      </c>
      <c r="I158" s="60"/>
      <c r="J158" s="60"/>
      <c r="K158" s="213"/>
    </row>
    <row r="159" spans="4:11" ht="35.15" customHeight="1">
      <c r="D159" s="211"/>
      <c r="E159" s="217"/>
      <c r="F159" s="218"/>
      <c r="G159" s="59"/>
      <c r="H159" s="60" t="s">
        <v>197</v>
      </c>
      <c r="I159" s="60"/>
      <c r="J159" s="60"/>
      <c r="K159" s="213"/>
    </row>
    <row r="160" spans="4:11" ht="35.15" customHeight="1">
      <c r="D160" s="211"/>
      <c r="E160" s="217"/>
      <c r="F160" s="218"/>
      <c r="G160" s="65"/>
      <c r="H160" s="60" t="s">
        <v>196</v>
      </c>
      <c r="I160" s="60"/>
      <c r="J160" s="60"/>
      <c r="K160" s="213"/>
    </row>
    <row r="161" spans="4:11" ht="35.15" customHeight="1">
      <c r="D161" s="211"/>
      <c r="E161" s="217"/>
      <c r="F161" s="218"/>
      <c r="G161" s="74"/>
      <c r="H161" s="60" t="s">
        <v>195</v>
      </c>
      <c r="I161" s="60"/>
      <c r="J161" s="60"/>
      <c r="K161" s="213"/>
    </row>
    <row r="162" spans="4:11" ht="35.15" customHeight="1">
      <c r="D162" s="211" t="s">
        <v>203</v>
      </c>
      <c r="E162" s="217" t="s">
        <v>34</v>
      </c>
      <c r="F162" s="218" t="s">
        <v>204</v>
      </c>
      <c r="G162" s="59"/>
      <c r="H162" s="60" t="s">
        <v>205</v>
      </c>
      <c r="I162" s="59"/>
      <c r="J162" s="60" t="s">
        <v>210</v>
      </c>
      <c r="K162" s="213" t="s">
        <v>209</v>
      </c>
    </row>
    <row r="163" spans="4:11" ht="35.15" customHeight="1">
      <c r="D163" s="211"/>
      <c r="E163" s="217"/>
      <c r="F163" s="218"/>
      <c r="G163" s="65"/>
      <c r="H163" s="60" t="s">
        <v>206</v>
      </c>
      <c r="I163" s="59"/>
      <c r="J163" s="60" t="s">
        <v>211</v>
      </c>
      <c r="K163" s="213"/>
    </row>
    <row r="164" spans="4:11" ht="35.15" customHeight="1">
      <c r="D164" s="211"/>
      <c r="E164" s="217"/>
      <c r="F164" s="218"/>
      <c r="G164" s="60"/>
      <c r="H164" s="60"/>
      <c r="I164" s="59"/>
      <c r="J164" s="60" t="s">
        <v>212</v>
      </c>
      <c r="K164" s="213"/>
    </row>
    <row r="165" spans="4:11" ht="35.15" customHeight="1">
      <c r="D165" s="211"/>
      <c r="E165" s="217"/>
      <c r="F165" s="218" t="s">
        <v>213</v>
      </c>
      <c r="G165" s="65"/>
      <c r="H165" s="60" t="s">
        <v>214</v>
      </c>
      <c r="I165" s="65"/>
      <c r="J165" s="60" t="s">
        <v>215</v>
      </c>
      <c r="K165" s="213" t="s">
        <v>18</v>
      </c>
    </row>
    <row r="166" spans="4:11" ht="35.15" customHeight="1">
      <c r="D166" s="211"/>
      <c r="E166" s="217"/>
      <c r="F166" s="218"/>
      <c r="G166" s="60"/>
      <c r="H166" s="60"/>
      <c r="I166" s="65"/>
      <c r="J166" s="60" t="s">
        <v>216</v>
      </c>
      <c r="K166" s="213"/>
    </row>
    <row r="167" spans="4:11" ht="35.15" customHeight="1">
      <c r="D167" s="211"/>
      <c r="E167" s="217"/>
      <c r="F167" s="218" t="s">
        <v>217</v>
      </c>
      <c r="G167" s="60"/>
      <c r="H167" s="60"/>
      <c r="I167" s="65"/>
      <c r="J167" s="60" t="s">
        <v>215</v>
      </c>
      <c r="K167" s="213" t="s">
        <v>218</v>
      </c>
    </row>
    <row r="168" spans="4:11" ht="35.15" customHeight="1">
      <c r="D168" s="211"/>
      <c r="E168" s="217"/>
      <c r="F168" s="218"/>
      <c r="G168" s="60"/>
      <c r="H168" s="60"/>
      <c r="I168" s="65"/>
      <c r="J168" s="60" t="s">
        <v>219</v>
      </c>
      <c r="K168" s="213"/>
    </row>
    <row r="169" spans="4:11" ht="35.15" customHeight="1">
      <c r="D169" s="211" t="s">
        <v>221</v>
      </c>
      <c r="E169" s="217" t="s">
        <v>34</v>
      </c>
      <c r="F169" s="218" t="s">
        <v>222</v>
      </c>
      <c r="G169" s="59"/>
      <c r="H169" s="60" t="s">
        <v>255</v>
      </c>
      <c r="I169" s="65"/>
      <c r="J169" s="60" t="s">
        <v>223</v>
      </c>
      <c r="K169" s="213" t="s">
        <v>237</v>
      </c>
    </row>
    <row r="170" spans="4:11" ht="35.15" customHeight="1">
      <c r="D170" s="211"/>
      <c r="E170" s="217"/>
      <c r="F170" s="218"/>
      <c r="G170" s="59"/>
      <c r="H170" s="60" t="s">
        <v>254</v>
      </c>
      <c r="I170" s="65"/>
      <c r="J170" s="60" t="s">
        <v>224</v>
      </c>
      <c r="K170" s="213"/>
    </row>
    <row r="171" spans="4:11" ht="35.15" customHeight="1">
      <c r="D171" s="211"/>
      <c r="E171" s="217"/>
      <c r="F171" s="218"/>
      <c r="G171" s="65"/>
      <c r="H171" s="60" t="s">
        <v>256</v>
      </c>
      <c r="I171" s="65"/>
      <c r="J171" s="60" t="s">
        <v>230</v>
      </c>
      <c r="K171" s="213"/>
    </row>
    <row r="172" spans="4:11" ht="35.15" customHeight="1">
      <c r="D172" s="211"/>
      <c r="E172" s="217"/>
      <c r="F172" s="218"/>
      <c r="G172" s="65"/>
      <c r="H172" s="60" t="s">
        <v>257</v>
      </c>
      <c r="I172" s="65"/>
      <c r="J172" s="60" t="s">
        <v>229</v>
      </c>
      <c r="K172" s="213"/>
    </row>
    <row r="173" spans="4:11" ht="35.15" customHeight="1">
      <c r="D173" s="211"/>
      <c r="E173" s="217"/>
      <c r="F173" s="218"/>
      <c r="G173" s="65"/>
      <c r="H173" s="60" t="s">
        <v>258</v>
      </c>
      <c r="I173" s="65"/>
      <c r="J173" s="60" t="s">
        <v>225</v>
      </c>
      <c r="K173" s="213"/>
    </row>
    <row r="174" spans="4:11" ht="35.15" customHeight="1">
      <c r="D174" s="75"/>
      <c r="E174" s="75"/>
      <c r="F174" s="75"/>
      <c r="G174" s="75"/>
      <c r="H174" s="75"/>
      <c r="I174" s="75"/>
      <c r="J174" s="75"/>
      <c r="K174" s="75"/>
    </row>
    <row r="175" spans="4:11" ht="35.15" customHeight="1">
      <c r="D175" s="211" t="s">
        <v>870</v>
      </c>
      <c r="E175" s="59"/>
      <c r="F175" s="212" t="s">
        <v>929</v>
      </c>
      <c r="G175" s="212"/>
      <c r="H175" s="212"/>
      <c r="I175" s="75"/>
      <c r="J175" s="75"/>
      <c r="K175" s="75"/>
    </row>
    <row r="176" spans="4:11" ht="35.15" customHeight="1">
      <c r="D176" s="211"/>
      <c r="E176" s="65"/>
      <c r="F176" s="213" t="s">
        <v>930</v>
      </c>
      <c r="G176" s="213"/>
      <c r="H176" s="213"/>
      <c r="I176" s="75"/>
      <c r="J176" s="75"/>
      <c r="K176" s="75"/>
    </row>
    <row r="177" spans="4:11" ht="35.15" customHeight="1">
      <c r="D177" s="211"/>
      <c r="E177" s="63"/>
      <c r="F177" s="213" t="s">
        <v>931</v>
      </c>
      <c r="G177" s="213"/>
      <c r="H177" s="213"/>
      <c r="I177" s="75"/>
      <c r="J177" s="75"/>
      <c r="K177" s="75"/>
    </row>
    <row r="178" spans="4:11" ht="35.15" customHeight="1"/>
    <row r="179" spans="4:11" ht="35.15" customHeight="1"/>
    <row r="180" spans="4:11" ht="35.15" customHeight="1"/>
    <row r="181" spans="4:11" ht="35.15" customHeight="1"/>
    <row r="182" spans="4:11" ht="35.15" customHeight="1"/>
    <row r="183" spans="4:11" ht="35.15" customHeight="1"/>
    <row r="184" spans="4:11" ht="35.15" customHeight="1"/>
    <row r="185" spans="4:11" ht="35.15" customHeight="1"/>
    <row r="186" spans="4:11" ht="35.15" customHeight="1"/>
    <row r="187" spans="4:11" ht="35.15" customHeight="1"/>
    <row r="188" spans="4:11" ht="35.15" customHeight="1"/>
    <row r="189" spans="4:11" ht="35.15" customHeight="1"/>
    <row r="190" spans="4:11" ht="35.15" customHeight="1"/>
    <row r="191" spans="4:11" ht="35.15" customHeight="1"/>
    <row r="192" spans="4:11" ht="35.15" customHeight="1"/>
    <row r="193" ht="35.15" customHeight="1"/>
    <row r="194" ht="35.15" customHeight="1"/>
    <row r="195" ht="35.15" customHeight="1"/>
    <row r="196" ht="35.15" customHeight="1"/>
    <row r="197" ht="35.15" customHeight="1"/>
    <row r="198" ht="35.15" customHeight="1"/>
    <row r="199" ht="35.15" customHeight="1"/>
    <row r="200" ht="35.15" customHeight="1"/>
    <row r="201" ht="35.15" customHeight="1"/>
    <row r="202" ht="35.15" customHeight="1"/>
    <row r="203" ht="35.15" customHeight="1"/>
    <row r="204" ht="35.15" customHeight="1"/>
    <row r="205" ht="35.15" customHeight="1"/>
    <row r="206" ht="35.15" customHeight="1"/>
    <row r="207" ht="35.15" customHeight="1"/>
    <row r="208" ht="35.15" customHeight="1"/>
    <row r="209" ht="35.15" customHeight="1"/>
    <row r="210" ht="35.15" customHeight="1"/>
    <row r="211" ht="35.15" customHeight="1"/>
    <row r="212" ht="35.15" customHeight="1"/>
    <row r="213" ht="35.15" customHeight="1"/>
    <row r="214" ht="35.15" customHeight="1"/>
    <row r="215" ht="35.15" customHeight="1"/>
    <row r="216" ht="35.15" customHeight="1"/>
    <row r="217" ht="35.15" customHeight="1"/>
    <row r="218" ht="35.15" customHeight="1"/>
    <row r="219" ht="35.15" customHeight="1"/>
    <row r="220" ht="35.15" customHeight="1"/>
    <row r="221" ht="35.15" customHeight="1"/>
    <row r="222" ht="35.15" customHeight="1"/>
    <row r="223" ht="35.15" customHeight="1"/>
    <row r="224" ht="35.15" customHeight="1"/>
    <row r="225" ht="35.15" customHeight="1"/>
    <row r="226" ht="35.15" customHeight="1"/>
    <row r="227" ht="35.15" customHeight="1"/>
    <row r="228" ht="35.15" customHeight="1"/>
    <row r="229" ht="35.15" customHeight="1"/>
    <row r="230" ht="35.15" customHeight="1"/>
    <row r="231" ht="35.15" customHeight="1"/>
    <row r="232" ht="35.15" customHeight="1"/>
    <row r="233" ht="35.15" customHeight="1"/>
    <row r="234" ht="35.15" customHeight="1"/>
    <row r="235" ht="35.15" customHeight="1"/>
    <row r="236" ht="35.15" customHeight="1"/>
    <row r="237" ht="35.15" customHeight="1"/>
    <row r="238" ht="35.15" customHeight="1"/>
    <row r="239" ht="35.15" customHeight="1"/>
    <row r="240" ht="35.15" customHeight="1"/>
    <row r="241" ht="35.15" customHeight="1"/>
    <row r="242" ht="35.15" customHeight="1"/>
    <row r="243" ht="35.15" customHeight="1"/>
    <row r="244" ht="35.15" customHeight="1"/>
    <row r="245" ht="35.15" customHeight="1"/>
    <row r="246" ht="35.15" customHeight="1"/>
    <row r="247" ht="35.15" customHeight="1"/>
    <row r="248" ht="35.15" customHeight="1"/>
    <row r="249" ht="35.15" customHeight="1"/>
    <row r="250" ht="35.15" customHeight="1"/>
    <row r="251" ht="35.15" customHeight="1"/>
    <row r="252" ht="35.15" customHeight="1"/>
    <row r="253" ht="35.15" customHeight="1"/>
    <row r="254" ht="35.15" customHeight="1"/>
    <row r="255" ht="35.15" customHeight="1"/>
    <row r="256" ht="35.15" customHeight="1"/>
    <row r="257" ht="35.15" customHeight="1"/>
    <row r="258" ht="35.15" customHeight="1"/>
    <row r="259" ht="35.15" customHeight="1"/>
    <row r="260" ht="35.15" customHeight="1"/>
    <row r="261" ht="35.15" customHeight="1"/>
    <row r="262" ht="35.15" customHeight="1"/>
    <row r="263" ht="35.15" customHeight="1"/>
    <row r="264" ht="35.15" customHeight="1"/>
    <row r="265" ht="35.15" customHeight="1"/>
    <row r="266" ht="35.15" customHeight="1"/>
    <row r="267" ht="35.15" customHeight="1"/>
    <row r="268" ht="35.15" customHeight="1"/>
    <row r="269" ht="35.15" customHeight="1"/>
    <row r="270" ht="35.15" customHeight="1"/>
    <row r="271" ht="35.15" customHeight="1"/>
    <row r="272" ht="35.15" customHeight="1"/>
    <row r="273" ht="35.15" customHeight="1"/>
    <row r="274" ht="35.15" customHeight="1"/>
    <row r="275" ht="35.15" customHeight="1"/>
    <row r="276" ht="35.15" customHeight="1"/>
    <row r="277" ht="35.15" customHeight="1"/>
    <row r="278" ht="35.15" customHeight="1"/>
    <row r="279" ht="35.15" customHeight="1"/>
    <row r="280" ht="35.15" customHeight="1"/>
    <row r="281" ht="35.15" customHeight="1"/>
    <row r="282" ht="35.15" customHeight="1"/>
    <row r="283" ht="35.15" customHeight="1"/>
    <row r="284" ht="35.15" customHeight="1"/>
    <row r="285" ht="35.15" customHeight="1"/>
    <row r="286" ht="35.15" customHeight="1"/>
    <row r="287" ht="35.15" customHeight="1"/>
    <row r="288" ht="35.15" customHeight="1"/>
    <row r="289" ht="35.15" customHeight="1"/>
    <row r="290" ht="35.15" customHeight="1"/>
    <row r="291" ht="35.15" customHeight="1"/>
    <row r="292" ht="35.15" customHeight="1"/>
    <row r="293" ht="35.15" customHeight="1"/>
    <row r="294" ht="35.15" customHeight="1"/>
    <row r="295" ht="35.15" customHeight="1"/>
    <row r="296" ht="35.15" customHeight="1"/>
    <row r="297" ht="35.15" customHeight="1"/>
    <row r="298" ht="35.15" customHeight="1"/>
    <row r="299" ht="35.15" customHeight="1"/>
    <row r="300" ht="35.15" customHeight="1"/>
    <row r="301" ht="35.15" customHeight="1"/>
    <row r="302" ht="35.15" customHeight="1"/>
    <row r="303" ht="35.15" customHeight="1"/>
    <row r="304" ht="35.15" customHeight="1"/>
    <row r="305" ht="35.15" customHeight="1"/>
    <row r="306" ht="35.15" customHeight="1"/>
    <row r="307" ht="35.15" customHeight="1"/>
    <row r="308" ht="35.15" customHeight="1"/>
    <row r="309" ht="35.15" customHeight="1"/>
    <row r="310" ht="35.15" customHeight="1"/>
    <row r="311" ht="35.15" customHeight="1"/>
    <row r="312" ht="35.15" customHeight="1"/>
    <row r="313" ht="35.15" customHeight="1"/>
    <row r="314" ht="35.15" customHeight="1"/>
    <row r="315" ht="35.15" customHeight="1"/>
    <row r="316" ht="35.15" customHeight="1"/>
    <row r="317" ht="35.15" customHeight="1"/>
    <row r="318" ht="35.15" customHeight="1"/>
    <row r="319" ht="35.15" customHeight="1"/>
    <row r="320" ht="35.15" customHeight="1"/>
    <row r="321" ht="35.15" customHeight="1"/>
    <row r="322" ht="35.15" customHeight="1"/>
    <row r="323" ht="35.15" customHeight="1"/>
    <row r="324" ht="35.15" customHeight="1"/>
    <row r="325" ht="35.15" customHeight="1"/>
    <row r="326" ht="35.15" customHeight="1"/>
    <row r="327" ht="35.15" customHeight="1"/>
    <row r="328" ht="35.15" customHeight="1"/>
    <row r="329" ht="35.15" customHeight="1"/>
    <row r="330" ht="35.15" customHeight="1"/>
    <row r="331" ht="35.15" customHeight="1"/>
    <row r="332" ht="35.15" customHeight="1"/>
    <row r="333" ht="35.15" customHeight="1"/>
    <row r="334" ht="35.15" customHeight="1"/>
    <row r="335" ht="35.15" customHeight="1"/>
    <row r="336" ht="35.15" customHeight="1"/>
    <row r="337" ht="35.15" customHeight="1"/>
    <row r="338" ht="35.15" customHeight="1"/>
    <row r="339" ht="35.15" customHeight="1"/>
    <row r="340" ht="35.15" customHeight="1"/>
    <row r="341" ht="35.15" customHeight="1"/>
    <row r="342" ht="35.15" customHeight="1"/>
    <row r="343" ht="35.15" customHeight="1"/>
    <row r="344" ht="35.15" customHeight="1"/>
    <row r="345" ht="35.15" customHeight="1"/>
    <row r="346" ht="35.15" customHeight="1"/>
    <row r="347" ht="35.15" customHeight="1"/>
    <row r="348" ht="35.15" customHeight="1"/>
    <row r="349" ht="35.15" customHeight="1"/>
    <row r="350" ht="35.15" customHeight="1"/>
    <row r="351" ht="35.15" customHeight="1"/>
    <row r="352" ht="35.15" customHeight="1"/>
    <row r="353" ht="35.15" customHeight="1"/>
    <row r="354" ht="35.15" customHeight="1"/>
    <row r="355" ht="35.15" customHeight="1"/>
    <row r="356" ht="35.15" customHeight="1"/>
    <row r="357" ht="35.15" customHeight="1"/>
    <row r="358" ht="35.15" customHeight="1"/>
    <row r="359" ht="35.15" customHeight="1"/>
    <row r="360" ht="35.15" customHeight="1"/>
    <row r="361" ht="35.15" customHeight="1"/>
    <row r="362" ht="35.15" customHeight="1"/>
    <row r="363" ht="35.15" customHeight="1"/>
    <row r="364" ht="35.15" customHeight="1"/>
    <row r="365" ht="35.15" customHeight="1"/>
    <row r="366" ht="35.15" customHeight="1"/>
    <row r="367" ht="35.15" customHeight="1"/>
    <row r="368" ht="35.15" customHeight="1"/>
    <row r="369" ht="35.15" customHeight="1"/>
    <row r="370" ht="35.15" customHeight="1"/>
    <row r="371" ht="35.15" customHeight="1"/>
    <row r="372" ht="35.15" customHeight="1"/>
    <row r="373" ht="35.15" customHeight="1"/>
    <row r="374" ht="35.15" customHeight="1"/>
    <row r="375" ht="35.15" customHeight="1"/>
    <row r="376" ht="35.15" customHeight="1"/>
    <row r="377" ht="35.15" customHeight="1"/>
    <row r="378" ht="35.15" customHeight="1"/>
    <row r="379" ht="35.15" customHeight="1"/>
    <row r="380" ht="35.15" customHeight="1"/>
    <row r="381" ht="35.15" customHeight="1"/>
    <row r="382" ht="35.15" customHeight="1"/>
    <row r="383" ht="35.15" customHeight="1"/>
    <row r="384" ht="35.15" customHeight="1"/>
    <row r="385" ht="35.15" customHeight="1"/>
    <row r="386" ht="35.15" customHeight="1"/>
    <row r="387" ht="35.15" customHeight="1"/>
    <row r="388" ht="35.15" customHeight="1"/>
    <row r="389" ht="35.15" customHeight="1"/>
    <row r="390" ht="35.15" customHeight="1"/>
    <row r="391" ht="35.15" customHeight="1"/>
    <row r="392" ht="35.15" customHeight="1"/>
    <row r="393" ht="35.15" customHeight="1"/>
    <row r="394" ht="35.15" customHeight="1"/>
    <row r="395" ht="35.15" customHeight="1"/>
    <row r="396" ht="35.15" customHeight="1"/>
    <row r="397" ht="35.15" customHeight="1"/>
    <row r="398" ht="35.15" customHeight="1"/>
    <row r="399" ht="35.15" customHeight="1"/>
    <row r="400" ht="35.15" customHeight="1"/>
    <row r="401" ht="35.15" customHeight="1"/>
    <row r="402" ht="35.15" customHeight="1"/>
    <row r="403" ht="35.15" customHeight="1"/>
    <row r="404" ht="35.15" customHeight="1"/>
    <row r="405" ht="35.15" customHeight="1"/>
    <row r="406" ht="35.15" customHeight="1"/>
    <row r="407" ht="35.15" customHeight="1"/>
    <row r="408" ht="35.15" customHeight="1"/>
    <row r="409" ht="35.15" customHeight="1"/>
    <row r="410" ht="35.15" customHeight="1"/>
    <row r="411" ht="35.15" customHeight="1"/>
    <row r="412" ht="35.15" customHeight="1"/>
    <row r="413" ht="35.15" customHeight="1"/>
    <row r="414" ht="35.15" customHeight="1"/>
    <row r="415" ht="35.15" customHeight="1"/>
    <row r="416" ht="35.15" customHeight="1"/>
    <row r="417" ht="35.15" customHeight="1"/>
    <row r="418" ht="35.15" customHeight="1"/>
    <row r="419" ht="35.15" customHeight="1"/>
    <row r="420" ht="35.15" customHeight="1"/>
    <row r="421" ht="35.15" customHeight="1"/>
    <row r="422" ht="35.15" customHeight="1"/>
    <row r="423" ht="35.15" customHeight="1"/>
    <row r="424" ht="35.15" customHeight="1"/>
    <row r="425" ht="35.15" customHeight="1"/>
    <row r="426" ht="35.15" customHeight="1"/>
    <row r="427" ht="35.15" customHeight="1"/>
    <row r="428" ht="35.15" customHeight="1"/>
    <row r="429" ht="35.15" customHeight="1"/>
    <row r="430" ht="35.15" customHeight="1"/>
    <row r="431" ht="35.15" customHeight="1"/>
    <row r="432" ht="35.15" customHeight="1"/>
    <row r="433" ht="35.15" customHeight="1"/>
    <row r="434" ht="35.15" customHeight="1"/>
    <row r="435" ht="35.15" customHeight="1"/>
    <row r="436" ht="35.15" customHeight="1"/>
    <row r="437" ht="35.15" customHeight="1"/>
    <row r="438" ht="35.15" customHeight="1"/>
    <row r="439" ht="35.15" customHeight="1"/>
    <row r="440" ht="35.15" customHeight="1"/>
    <row r="441" ht="35.15" customHeight="1"/>
    <row r="442" ht="35.15" customHeight="1"/>
    <row r="443" ht="35.15" customHeight="1"/>
    <row r="444" ht="35.15" customHeight="1"/>
    <row r="445" ht="35.15" customHeight="1"/>
    <row r="446" ht="35.15" customHeight="1"/>
    <row r="447" ht="35.15" customHeight="1"/>
    <row r="448" ht="35.15" customHeight="1"/>
    <row r="449" ht="35.15" customHeight="1"/>
    <row r="450" ht="35.15" customHeight="1"/>
    <row r="451" ht="35.15" customHeight="1"/>
    <row r="452" ht="35.15" customHeight="1"/>
    <row r="453" ht="35.15" customHeight="1"/>
    <row r="454" ht="35.15" customHeight="1"/>
    <row r="455" ht="35.15" customHeight="1"/>
    <row r="456" ht="35.15" customHeight="1"/>
    <row r="457" ht="35.15" customHeight="1"/>
    <row r="458" ht="35.15" customHeight="1"/>
    <row r="459" ht="35.15" customHeight="1"/>
    <row r="460" ht="35.15" customHeight="1"/>
    <row r="461" ht="35.15" customHeight="1"/>
    <row r="462" ht="35.15" customHeight="1"/>
    <row r="463" ht="35.15" customHeight="1"/>
    <row r="464" ht="35.15" customHeight="1"/>
    <row r="465" ht="35.15" customHeight="1"/>
    <row r="466" ht="35.15" customHeight="1"/>
    <row r="467" ht="35.15" customHeight="1"/>
    <row r="468" ht="35.15" customHeight="1"/>
    <row r="469" ht="35.15" customHeight="1"/>
    <row r="470" ht="35.15" customHeight="1"/>
    <row r="471" ht="35.15" customHeight="1"/>
    <row r="472" ht="35.15" customHeight="1"/>
    <row r="473" ht="35.15" customHeight="1"/>
    <row r="474" ht="35.15" customHeight="1"/>
    <row r="475" ht="35.15" customHeight="1"/>
    <row r="476" ht="35.15" customHeight="1"/>
    <row r="477" ht="35.15" customHeight="1"/>
    <row r="478" ht="35.15" customHeight="1"/>
    <row r="479" ht="35.15" customHeight="1"/>
    <row r="480" ht="35.15" customHeight="1"/>
    <row r="481" ht="35.15" customHeight="1"/>
    <row r="482" ht="35.15" customHeight="1"/>
    <row r="483" ht="35.15" customHeight="1"/>
    <row r="484" ht="35.15" customHeight="1"/>
    <row r="485" ht="35.15" customHeight="1"/>
    <row r="486" ht="35.15" customHeight="1"/>
    <row r="487" ht="35.15" customHeight="1"/>
    <row r="488" ht="35.15" customHeight="1"/>
    <row r="489" ht="35.15" customHeight="1"/>
    <row r="490" ht="35.15" customHeight="1"/>
    <row r="491" ht="35.15" customHeight="1"/>
    <row r="492" ht="35.15" customHeight="1"/>
    <row r="493" ht="35.15" customHeight="1"/>
    <row r="494" ht="35.15" customHeight="1"/>
    <row r="495" ht="35.15" customHeight="1"/>
    <row r="496" ht="35.15" customHeight="1"/>
    <row r="497" ht="35.15" customHeight="1"/>
    <row r="498" ht="35.15" customHeight="1"/>
    <row r="499" ht="35.15" customHeight="1"/>
    <row r="500" ht="35.15" customHeight="1"/>
  </sheetData>
  <mergeCells count="117">
    <mergeCell ref="D33:D59"/>
    <mergeCell ref="E38:E59"/>
    <mergeCell ref="E8:E17"/>
    <mergeCell ref="F6:F7"/>
    <mergeCell ref="D6:D7"/>
    <mergeCell ref="K6:K7"/>
    <mergeCell ref="G6:J6"/>
    <mergeCell ref="G7:H7"/>
    <mergeCell ref="I7:J7"/>
    <mergeCell ref="E6:E7"/>
    <mergeCell ref="K26:K32"/>
    <mergeCell ref="D20:D32"/>
    <mergeCell ref="D8:D19"/>
    <mergeCell ref="E20:E25"/>
    <mergeCell ref="E26:E32"/>
    <mergeCell ref="F26:F32"/>
    <mergeCell ref="K8:K10"/>
    <mergeCell ref="K11:K13"/>
    <mergeCell ref="K14:K16"/>
    <mergeCell ref="F20:F22"/>
    <mergeCell ref="K20:K22"/>
    <mergeCell ref="K23:K25"/>
    <mergeCell ref="F23:F25"/>
    <mergeCell ref="F8:F10"/>
    <mergeCell ref="F11:F13"/>
    <mergeCell ref="F14:F16"/>
    <mergeCell ref="K68:K78"/>
    <mergeCell ref="F48:F54"/>
    <mergeCell ref="E33:E37"/>
    <mergeCell ref="F33:F35"/>
    <mergeCell ref="K33:K35"/>
    <mergeCell ref="F36:F37"/>
    <mergeCell ref="K36:K37"/>
    <mergeCell ref="F18:F19"/>
    <mergeCell ref="E18:E19"/>
    <mergeCell ref="K18:K19"/>
    <mergeCell ref="F38:F47"/>
    <mergeCell ref="K38:K47"/>
    <mergeCell ref="K48:K55"/>
    <mergeCell ref="F56:F59"/>
    <mergeCell ref="K56:K59"/>
    <mergeCell ref="J73:J75"/>
    <mergeCell ref="I73:I75"/>
    <mergeCell ref="F96:F104"/>
    <mergeCell ref="K96:K104"/>
    <mergeCell ref="E90:E104"/>
    <mergeCell ref="F90:F95"/>
    <mergeCell ref="K90:K95"/>
    <mergeCell ref="D60:D65"/>
    <mergeCell ref="E60:E63"/>
    <mergeCell ref="E64:E65"/>
    <mergeCell ref="E68:E78"/>
    <mergeCell ref="E82:E89"/>
    <mergeCell ref="F82:F89"/>
    <mergeCell ref="K82:K89"/>
    <mergeCell ref="D82:D104"/>
    <mergeCell ref="K60:K61"/>
    <mergeCell ref="F60:F61"/>
    <mergeCell ref="F62:F63"/>
    <mergeCell ref="K62:K63"/>
    <mergeCell ref="F68:F78"/>
    <mergeCell ref="F64:F66"/>
    <mergeCell ref="K64:K66"/>
    <mergeCell ref="E79:E81"/>
    <mergeCell ref="F79:F81"/>
    <mergeCell ref="D68:D81"/>
    <mergeCell ref="K79:K81"/>
    <mergeCell ref="D116:D130"/>
    <mergeCell ref="E116:E130"/>
    <mergeCell ref="F124:F130"/>
    <mergeCell ref="E105:E112"/>
    <mergeCell ref="F105:F112"/>
    <mergeCell ref="K105:K112"/>
    <mergeCell ref="F113:F115"/>
    <mergeCell ref="E113:E115"/>
    <mergeCell ref="D105:D115"/>
    <mergeCell ref="E154:E161"/>
    <mergeCell ref="K154:K161"/>
    <mergeCell ref="F116:F123"/>
    <mergeCell ref="K113:K115"/>
    <mergeCell ref="K116:K123"/>
    <mergeCell ref="K124:K130"/>
    <mergeCell ref="F131:F137"/>
    <mergeCell ref="K131:K137"/>
    <mergeCell ref="K145:K147"/>
    <mergeCell ref="F145:F147"/>
    <mergeCell ref="K152:K153"/>
    <mergeCell ref="F152:F153"/>
    <mergeCell ref="E145:E153"/>
    <mergeCell ref="K148:K149"/>
    <mergeCell ref="F150:F151"/>
    <mergeCell ref="K150:K151"/>
    <mergeCell ref="K138:K144"/>
    <mergeCell ref="F2:K4"/>
    <mergeCell ref="D131:D153"/>
    <mergeCell ref="D175:D177"/>
    <mergeCell ref="F175:H175"/>
    <mergeCell ref="F176:H176"/>
    <mergeCell ref="F177:H177"/>
    <mergeCell ref="D2:E4"/>
    <mergeCell ref="D169:D173"/>
    <mergeCell ref="E169:E173"/>
    <mergeCell ref="F169:F173"/>
    <mergeCell ref="K169:K173"/>
    <mergeCell ref="D162:D168"/>
    <mergeCell ref="E162:E168"/>
    <mergeCell ref="F162:F164"/>
    <mergeCell ref="K162:K164"/>
    <mergeCell ref="F165:F166"/>
    <mergeCell ref="K165:K166"/>
    <mergeCell ref="F167:F168"/>
    <mergeCell ref="K167:K168"/>
    <mergeCell ref="D154:D161"/>
    <mergeCell ref="F148:F149"/>
    <mergeCell ref="F138:F144"/>
    <mergeCell ref="E131:E144"/>
    <mergeCell ref="F154:F161"/>
  </mergeCells>
  <pageMargins left="0.23622047244094491" right="0.23622047244094491" top="0.74803149606299213" bottom="0.74803149606299213" header="0.31496062992125984" footer="0.31496062992125984"/>
  <pageSetup paperSize="9" scale="4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D765E-CD1B-4649-9A5D-39E0278EEBC8}">
  <sheetPr codeName="Sheet14">
    <pageSetUpPr fitToPage="1"/>
  </sheetPr>
  <dimension ref="D2:L409"/>
  <sheetViews>
    <sheetView showGridLines="0" showRowColHeaders="0" zoomScaleNormal="100" workbookViewId="0">
      <extLst>
        <ext xmlns:xlsdti="http://schemas.microsoft.com/office/spreadsheetml/2023/showDataTypeIcons" uri="{77bfe23e-c014-4d31-8a63-9c772dbf06b6}">
          <xlsdti:showDataTypeIcons visible="0"/>
        </ext>
      </extLst>
    </sheetView>
  </sheetViews>
  <sheetFormatPr defaultColWidth="9.1796875" defaultRowHeight="14.5"/>
  <cols>
    <col min="1" max="1" width="1.36328125" style="53" customWidth="1"/>
    <col min="2" max="2" width="24.7265625" style="53" customWidth="1"/>
    <col min="3" max="3" width="1.90625" style="53" customWidth="1"/>
    <col min="4" max="4" width="17.81640625" style="53" customWidth="1"/>
    <col min="5" max="5" width="19.1796875" style="53" customWidth="1"/>
    <col min="6" max="6" width="20.81640625" style="53" customWidth="1"/>
    <col min="7" max="7" width="24.36328125" style="53" customWidth="1"/>
    <col min="8" max="8" width="27.36328125" style="53" customWidth="1"/>
    <col min="9" max="9" width="31.54296875" style="53" customWidth="1"/>
    <col min="10" max="10" width="34" style="53" customWidth="1"/>
    <col min="11" max="11" width="5.7265625" style="53" customWidth="1"/>
    <col min="12" max="12" width="41.26953125" style="53" customWidth="1"/>
    <col min="13" max="16384" width="9.1796875" style="53"/>
  </cols>
  <sheetData>
    <row r="2" spans="4:12" s="54" customFormat="1" ht="20.25" customHeight="1">
      <c r="D2" s="227"/>
      <c r="E2" s="227"/>
      <c r="F2" s="208" t="s">
        <v>873</v>
      </c>
      <c r="G2" s="208"/>
      <c r="H2" s="208"/>
      <c r="I2" s="208"/>
      <c r="J2" s="208"/>
      <c r="K2" s="208"/>
      <c r="L2" s="208"/>
    </row>
    <row r="3" spans="4:12" s="54" customFormat="1" ht="20.25" customHeight="1">
      <c r="D3" s="228"/>
      <c r="E3" s="228"/>
      <c r="F3" s="209"/>
      <c r="G3" s="209"/>
      <c r="H3" s="209"/>
      <c r="I3" s="209"/>
      <c r="J3" s="209"/>
      <c r="K3" s="209"/>
      <c r="L3" s="209"/>
    </row>
    <row r="4" spans="4:12" ht="20.25" customHeight="1">
      <c r="D4" s="229"/>
      <c r="E4" s="229"/>
      <c r="F4" s="210"/>
      <c r="G4" s="210"/>
      <c r="H4" s="210"/>
      <c r="I4" s="210"/>
      <c r="J4" s="210"/>
      <c r="K4" s="210"/>
      <c r="L4" s="210"/>
    </row>
    <row r="6" spans="4:12" ht="35.15" customHeight="1">
      <c r="D6" s="225" t="s">
        <v>2</v>
      </c>
      <c r="E6" s="225" t="s">
        <v>31</v>
      </c>
      <c r="F6" s="225" t="s">
        <v>1</v>
      </c>
      <c r="G6" s="225" t="s">
        <v>470</v>
      </c>
      <c r="H6" s="225"/>
      <c r="I6" s="225"/>
      <c r="J6" s="225"/>
      <c r="K6" s="225"/>
      <c r="L6" s="225"/>
    </row>
    <row r="7" spans="4:12" ht="35.15" customHeight="1">
      <c r="D7" s="225"/>
      <c r="E7" s="225"/>
      <c r="F7" s="225"/>
      <c r="G7" s="55" t="s">
        <v>479</v>
      </c>
      <c r="H7" s="55" t="s">
        <v>487</v>
      </c>
      <c r="I7" s="55" t="s">
        <v>482</v>
      </c>
      <c r="J7" s="55" t="s">
        <v>483</v>
      </c>
      <c r="K7" s="226" t="s">
        <v>471</v>
      </c>
      <c r="L7" s="226"/>
    </row>
    <row r="8" spans="4:12" ht="51" customHeight="1">
      <c r="D8" s="211" t="s">
        <v>0</v>
      </c>
      <c r="E8" s="221" t="s">
        <v>271</v>
      </c>
      <c r="F8" s="68" t="s">
        <v>72</v>
      </c>
      <c r="G8" s="60" t="s">
        <v>484</v>
      </c>
      <c r="H8" s="60" t="s">
        <v>481</v>
      </c>
      <c r="I8" s="60" t="s">
        <v>485</v>
      </c>
      <c r="J8" s="60" t="s">
        <v>486</v>
      </c>
      <c r="K8" s="76" t="s">
        <v>473</v>
      </c>
      <c r="L8" s="60" t="s">
        <v>476</v>
      </c>
    </row>
    <row r="9" spans="4:12" ht="42" customHeight="1">
      <c r="D9" s="211"/>
      <c r="E9" s="221"/>
      <c r="F9" s="220" t="s">
        <v>21</v>
      </c>
      <c r="G9" s="60" t="s">
        <v>484</v>
      </c>
      <c r="H9" s="60" t="s">
        <v>475</v>
      </c>
      <c r="I9" s="60" t="s">
        <v>485</v>
      </c>
      <c r="J9" s="60" t="s">
        <v>486</v>
      </c>
      <c r="K9" s="76" t="s">
        <v>473</v>
      </c>
      <c r="L9" s="60" t="s">
        <v>476</v>
      </c>
    </row>
    <row r="10" spans="4:12" ht="47.25" customHeight="1">
      <c r="D10" s="211"/>
      <c r="E10" s="221"/>
      <c r="F10" s="220"/>
      <c r="G10" s="213" t="s">
        <v>516</v>
      </c>
      <c r="H10" s="213" t="s">
        <v>477</v>
      </c>
      <c r="I10" s="62" t="s">
        <v>488</v>
      </c>
      <c r="J10" s="62" t="s">
        <v>486</v>
      </c>
      <c r="K10" s="76" t="s">
        <v>473</v>
      </c>
      <c r="L10" s="60" t="s">
        <v>491</v>
      </c>
    </row>
    <row r="11" spans="4:12" ht="62.25" customHeight="1">
      <c r="D11" s="211"/>
      <c r="E11" s="221"/>
      <c r="F11" s="220"/>
      <c r="G11" s="213"/>
      <c r="H11" s="213"/>
      <c r="I11" s="62" t="s">
        <v>488</v>
      </c>
      <c r="J11" s="62" t="s">
        <v>496</v>
      </c>
      <c r="K11" s="73" t="s">
        <v>492</v>
      </c>
      <c r="L11" s="60" t="s">
        <v>493</v>
      </c>
    </row>
    <row r="12" spans="4:12" ht="63" customHeight="1">
      <c r="D12" s="211"/>
      <c r="E12" s="221"/>
      <c r="F12" s="220"/>
      <c r="G12" s="213"/>
      <c r="H12" s="213"/>
      <c r="I12" s="62" t="s">
        <v>495</v>
      </c>
      <c r="J12" s="62" t="s">
        <v>496</v>
      </c>
      <c r="K12" s="77" t="s">
        <v>474</v>
      </c>
      <c r="L12" s="60" t="s">
        <v>494</v>
      </c>
    </row>
    <row r="13" spans="4:12" ht="45" customHeight="1">
      <c r="D13" s="211"/>
      <c r="E13" s="221"/>
      <c r="F13" s="220"/>
      <c r="G13" s="213"/>
      <c r="H13" s="213" t="s">
        <v>478</v>
      </c>
      <c r="I13" s="62" t="s">
        <v>488</v>
      </c>
      <c r="J13" s="62" t="s">
        <v>496</v>
      </c>
      <c r="K13" s="73" t="s">
        <v>492</v>
      </c>
      <c r="L13" s="60" t="s">
        <v>497</v>
      </c>
    </row>
    <row r="14" spans="4:12" ht="51.75" customHeight="1">
      <c r="D14" s="211"/>
      <c r="E14" s="221"/>
      <c r="F14" s="220"/>
      <c r="G14" s="213"/>
      <c r="H14" s="213"/>
      <c r="I14" s="62" t="s">
        <v>495</v>
      </c>
      <c r="J14" s="62" t="s">
        <v>496</v>
      </c>
      <c r="K14" s="77" t="s">
        <v>474</v>
      </c>
      <c r="L14" s="60" t="s">
        <v>494</v>
      </c>
    </row>
    <row r="15" spans="4:12" ht="43.5" customHeight="1">
      <c r="D15" s="211"/>
      <c r="E15" s="221"/>
      <c r="F15" s="220" t="s">
        <v>14</v>
      </c>
      <c r="G15" s="60" t="s">
        <v>484</v>
      </c>
      <c r="H15" s="60" t="s">
        <v>480</v>
      </c>
      <c r="I15" s="60" t="s">
        <v>485</v>
      </c>
      <c r="J15" s="60" t="s">
        <v>486</v>
      </c>
      <c r="K15" s="76" t="s">
        <v>473</v>
      </c>
      <c r="L15" s="60" t="s">
        <v>472</v>
      </c>
    </row>
    <row r="16" spans="4:12" ht="35.25" customHeight="1">
      <c r="D16" s="211"/>
      <c r="E16" s="221"/>
      <c r="F16" s="220"/>
      <c r="G16" s="60" t="s">
        <v>516</v>
      </c>
      <c r="H16" s="64" t="s">
        <v>489</v>
      </c>
      <c r="I16" s="62" t="s">
        <v>488</v>
      </c>
      <c r="J16" s="62" t="s">
        <v>496</v>
      </c>
      <c r="K16" s="73" t="s">
        <v>492</v>
      </c>
      <c r="L16" s="60" t="s">
        <v>498</v>
      </c>
    </row>
    <row r="17" spans="4:12" ht="42.75" customHeight="1">
      <c r="D17" s="211"/>
      <c r="E17" s="217" t="s">
        <v>34</v>
      </c>
      <c r="F17" s="219" t="s">
        <v>32</v>
      </c>
      <c r="G17" s="60" t="s">
        <v>484</v>
      </c>
      <c r="H17" s="60" t="s">
        <v>490</v>
      </c>
      <c r="I17" s="60" t="s">
        <v>485</v>
      </c>
      <c r="J17" s="60" t="s">
        <v>485</v>
      </c>
      <c r="K17" s="76" t="s">
        <v>473</v>
      </c>
      <c r="L17" s="60" t="s">
        <v>476</v>
      </c>
    </row>
    <row r="18" spans="4:12" ht="42.75" customHeight="1">
      <c r="D18" s="211"/>
      <c r="E18" s="217"/>
      <c r="F18" s="219"/>
      <c r="G18" s="60" t="s">
        <v>516</v>
      </c>
      <c r="H18" s="60" t="s">
        <v>499</v>
      </c>
      <c r="I18" s="62" t="s">
        <v>488</v>
      </c>
      <c r="J18" s="62" t="s">
        <v>496</v>
      </c>
      <c r="K18" s="73" t="s">
        <v>492</v>
      </c>
      <c r="L18" s="60" t="s">
        <v>498</v>
      </c>
    </row>
    <row r="19" spans="4:12" ht="124">
      <c r="D19" s="211" t="s">
        <v>27</v>
      </c>
      <c r="E19" s="57" t="s">
        <v>271</v>
      </c>
      <c r="F19" s="68" t="s">
        <v>504</v>
      </c>
      <c r="G19" s="60" t="s">
        <v>484</v>
      </c>
      <c r="H19" s="60" t="s">
        <v>506</v>
      </c>
      <c r="I19" s="60" t="s">
        <v>485</v>
      </c>
      <c r="J19" s="60" t="s">
        <v>486</v>
      </c>
      <c r="K19" s="76" t="s">
        <v>473</v>
      </c>
      <c r="L19" s="60" t="s">
        <v>472</v>
      </c>
    </row>
    <row r="20" spans="4:12" ht="38.25" customHeight="1">
      <c r="D20" s="211"/>
      <c r="E20" s="217" t="s">
        <v>34</v>
      </c>
      <c r="F20" s="219" t="s">
        <v>40</v>
      </c>
      <c r="G20" s="60" t="s">
        <v>484</v>
      </c>
      <c r="H20" s="60" t="s">
        <v>500</v>
      </c>
      <c r="I20" s="60" t="s">
        <v>485</v>
      </c>
      <c r="J20" s="60" t="s">
        <v>486</v>
      </c>
      <c r="K20" s="76" t="s">
        <v>473</v>
      </c>
      <c r="L20" s="60" t="s">
        <v>472</v>
      </c>
    </row>
    <row r="21" spans="4:12" ht="46.5" customHeight="1">
      <c r="D21" s="211"/>
      <c r="E21" s="217"/>
      <c r="F21" s="219"/>
      <c r="G21" s="213" t="s">
        <v>516</v>
      </c>
      <c r="H21" s="213" t="s">
        <v>501</v>
      </c>
      <c r="I21" s="62" t="s">
        <v>488</v>
      </c>
      <c r="J21" s="62" t="s">
        <v>496</v>
      </c>
      <c r="K21" s="73" t="s">
        <v>492</v>
      </c>
      <c r="L21" s="60" t="s">
        <v>502</v>
      </c>
    </row>
    <row r="22" spans="4:12" ht="46.5" customHeight="1">
      <c r="D22" s="211"/>
      <c r="E22" s="217"/>
      <c r="F22" s="219"/>
      <c r="G22" s="213"/>
      <c r="H22" s="213"/>
      <c r="I22" s="62" t="s">
        <v>495</v>
      </c>
      <c r="J22" s="62" t="s">
        <v>496</v>
      </c>
      <c r="K22" s="77" t="s">
        <v>474</v>
      </c>
      <c r="L22" s="60" t="s">
        <v>503</v>
      </c>
    </row>
    <row r="23" spans="4:12" ht="51" customHeight="1">
      <c r="D23" s="211" t="s">
        <v>28</v>
      </c>
      <c r="E23" s="57" t="s">
        <v>271</v>
      </c>
      <c r="F23" s="68" t="s">
        <v>507</v>
      </c>
      <c r="G23" s="60" t="s">
        <v>484</v>
      </c>
      <c r="H23" s="60" t="s">
        <v>505</v>
      </c>
      <c r="I23" s="60" t="s">
        <v>485</v>
      </c>
      <c r="J23" s="60" t="s">
        <v>486</v>
      </c>
      <c r="K23" s="76" t="s">
        <v>473</v>
      </c>
      <c r="L23" s="60" t="s">
        <v>472</v>
      </c>
    </row>
    <row r="24" spans="4:12" ht="107.25" customHeight="1">
      <c r="D24" s="211"/>
      <c r="E24" s="217" t="s">
        <v>34</v>
      </c>
      <c r="F24" s="219" t="s">
        <v>510</v>
      </c>
      <c r="G24" s="60" t="s">
        <v>484</v>
      </c>
      <c r="H24" s="60" t="s">
        <v>508</v>
      </c>
      <c r="I24" s="60" t="s">
        <v>485</v>
      </c>
      <c r="J24" s="60" t="s">
        <v>486</v>
      </c>
      <c r="K24" s="76" t="s">
        <v>473</v>
      </c>
      <c r="L24" s="60" t="s">
        <v>472</v>
      </c>
    </row>
    <row r="25" spans="4:12" ht="57.75" customHeight="1">
      <c r="D25" s="211"/>
      <c r="E25" s="217"/>
      <c r="F25" s="219"/>
      <c r="G25" s="213" t="s">
        <v>516</v>
      </c>
      <c r="H25" s="213" t="s">
        <v>509</v>
      </c>
      <c r="I25" s="62" t="s">
        <v>488</v>
      </c>
      <c r="J25" s="62" t="s">
        <v>486</v>
      </c>
      <c r="K25" s="76" t="s">
        <v>473</v>
      </c>
      <c r="L25" s="60" t="s">
        <v>520</v>
      </c>
    </row>
    <row r="26" spans="4:12" ht="57.75" customHeight="1">
      <c r="D26" s="211"/>
      <c r="E26" s="217"/>
      <c r="F26" s="219"/>
      <c r="G26" s="213"/>
      <c r="H26" s="213"/>
      <c r="I26" s="62" t="s">
        <v>488</v>
      </c>
      <c r="J26" s="62" t="s">
        <v>496</v>
      </c>
      <c r="K26" s="73" t="s">
        <v>492</v>
      </c>
      <c r="L26" s="60" t="s">
        <v>521</v>
      </c>
    </row>
    <row r="27" spans="4:12" ht="57.75" customHeight="1">
      <c r="D27" s="211"/>
      <c r="E27" s="217"/>
      <c r="F27" s="219"/>
      <c r="G27" s="213"/>
      <c r="H27" s="213"/>
      <c r="I27" s="62" t="s">
        <v>495</v>
      </c>
      <c r="J27" s="62" t="s">
        <v>496</v>
      </c>
      <c r="K27" s="77" t="s">
        <v>474</v>
      </c>
      <c r="L27" s="60" t="s">
        <v>503</v>
      </c>
    </row>
    <row r="28" spans="4:12" ht="122.25" customHeight="1">
      <c r="D28" s="211" t="s">
        <v>68</v>
      </c>
      <c r="E28" s="57" t="s">
        <v>271</v>
      </c>
      <c r="F28" s="68" t="s">
        <v>511</v>
      </c>
      <c r="G28" s="60" t="s">
        <v>484</v>
      </c>
      <c r="H28" s="60" t="s">
        <v>506</v>
      </c>
      <c r="I28" s="60" t="s">
        <v>485</v>
      </c>
      <c r="J28" s="60" t="s">
        <v>486</v>
      </c>
      <c r="K28" s="76" t="s">
        <v>473</v>
      </c>
      <c r="L28" s="60" t="s">
        <v>472</v>
      </c>
    </row>
    <row r="29" spans="4:12" ht="39" customHeight="1">
      <c r="D29" s="211"/>
      <c r="E29" s="217" t="s">
        <v>34</v>
      </c>
      <c r="F29" s="219" t="s">
        <v>69</v>
      </c>
      <c r="G29" s="60" t="s">
        <v>484</v>
      </c>
      <c r="H29" s="62" t="s">
        <v>500</v>
      </c>
      <c r="I29" s="60" t="s">
        <v>485</v>
      </c>
      <c r="J29" s="60" t="s">
        <v>486</v>
      </c>
      <c r="K29" s="76" t="s">
        <v>473</v>
      </c>
      <c r="L29" s="60" t="s">
        <v>472</v>
      </c>
    </row>
    <row r="30" spans="4:12" ht="39" customHeight="1">
      <c r="D30" s="211"/>
      <c r="E30" s="217"/>
      <c r="F30" s="219"/>
      <c r="G30" s="213" t="s">
        <v>516</v>
      </c>
      <c r="H30" s="213" t="s">
        <v>512</v>
      </c>
      <c r="I30" s="62" t="s">
        <v>488</v>
      </c>
      <c r="J30" s="62" t="s">
        <v>486</v>
      </c>
      <c r="K30" s="76" t="s">
        <v>473</v>
      </c>
      <c r="L30" s="60" t="s">
        <v>522</v>
      </c>
    </row>
    <row r="31" spans="4:12" ht="35.25" customHeight="1">
      <c r="D31" s="211"/>
      <c r="E31" s="217"/>
      <c r="F31" s="219"/>
      <c r="G31" s="213"/>
      <c r="H31" s="213"/>
      <c r="I31" s="62" t="s">
        <v>488</v>
      </c>
      <c r="J31" s="62" t="s">
        <v>496</v>
      </c>
      <c r="K31" s="73" t="s">
        <v>492</v>
      </c>
      <c r="L31" s="60" t="s">
        <v>523</v>
      </c>
    </row>
    <row r="32" spans="4:12" ht="35.25" customHeight="1">
      <c r="D32" s="56"/>
      <c r="E32" s="217"/>
      <c r="F32" s="219"/>
      <c r="G32" s="213"/>
      <c r="H32" s="213"/>
      <c r="I32" s="62" t="s">
        <v>495</v>
      </c>
      <c r="J32" s="62" t="s">
        <v>496</v>
      </c>
      <c r="K32" s="77" t="s">
        <v>474</v>
      </c>
      <c r="L32" s="60" t="s">
        <v>513</v>
      </c>
    </row>
    <row r="33" spans="4:12" ht="55.5" customHeight="1">
      <c r="D33" s="56" t="s">
        <v>122</v>
      </c>
      <c r="E33" s="57" t="s">
        <v>271</v>
      </c>
      <c r="F33" s="68" t="s">
        <v>123</v>
      </c>
      <c r="G33" s="60" t="s">
        <v>484</v>
      </c>
      <c r="H33" s="62" t="s">
        <v>514</v>
      </c>
      <c r="I33" s="60" t="s">
        <v>485</v>
      </c>
      <c r="J33" s="60" t="s">
        <v>486</v>
      </c>
      <c r="K33" s="76" t="s">
        <v>473</v>
      </c>
      <c r="L33" s="60" t="s">
        <v>472</v>
      </c>
    </row>
    <row r="34" spans="4:12" ht="61.5" customHeight="1">
      <c r="D34" s="211" t="s">
        <v>125</v>
      </c>
      <c r="E34" s="221" t="s">
        <v>271</v>
      </c>
      <c r="F34" s="220" t="s">
        <v>126</v>
      </c>
      <c r="G34" s="60" t="s">
        <v>484</v>
      </c>
      <c r="H34" s="67" t="s">
        <v>515</v>
      </c>
      <c r="I34" s="60" t="s">
        <v>485</v>
      </c>
      <c r="J34" s="60" t="s">
        <v>486</v>
      </c>
      <c r="K34" s="76" t="s">
        <v>473</v>
      </c>
      <c r="L34" s="60" t="s">
        <v>472</v>
      </c>
    </row>
    <row r="35" spans="4:12" ht="41.25" customHeight="1">
      <c r="D35" s="211"/>
      <c r="E35" s="221"/>
      <c r="F35" s="220"/>
      <c r="G35" s="213" t="s">
        <v>516</v>
      </c>
      <c r="H35" s="213" t="s">
        <v>517</v>
      </c>
      <c r="I35" s="62" t="s">
        <v>488</v>
      </c>
      <c r="J35" s="62" t="s">
        <v>486</v>
      </c>
      <c r="K35" s="76" t="s">
        <v>473</v>
      </c>
      <c r="L35" s="60" t="s">
        <v>522</v>
      </c>
    </row>
    <row r="36" spans="4:12" ht="41.25" customHeight="1">
      <c r="D36" s="211"/>
      <c r="E36" s="221"/>
      <c r="F36" s="220"/>
      <c r="G36" s="213"/>
      <c r="H36" s="213"/>
      <c r="I36" s="62" t="s">
        <v>488</v>
      </c>
      <c r="J36" s="62" t="s">
        <v>496</v>
      </c>
      <c r="K36" s="73" t="s">
        <v>492</v>
      </c>
      <c r="L36" s="60" t="s">
        <v>523</v>
      </c>
    </row>
    <row r="37" spans="4:12" ht="35.15" customHeight="1">
      <c r="D37" s="211"/>
      <c r="E37" s="221"/>
      <c r="F37" s="220"/>
      <c r="G37" s="213"/>
      <c r="H37" s="213"/>
      <c r="I37" s="62" t="s">
        <v>495</v>
      </c>
      <c r="J37" s="62" t="s">
        <v>496</v>
      </c>
      <c r="K37" s="77" t="s">
        <v>474</v>
      </c>
      <c r="L37" s="60" t="s">
        <v>513</v>
      </c>
    </row>
    <row r="38" spans="4:12" ht="60" customHeight="1">
      <c r="D38" s="211"/>
      <c r="E38" s="217" t="s">
        <v>34</v>
      </c>
      <c r="F38" s="219" t="s">
        <v>127</v>
      </c>
      <c r="G38" s="60" t="s">
        <v>484</v>
      </c>
      <c r="H38" s="67" t="s">
        <v>518</v>
      </c>
      <c r="I38" s="60" t="s">
        <v>485</v>
      </c>
      <c r="J38" s="60" t="s">
        <v>486</v>
      </c>
      <c r="K38" s="76" t="s">
        <v>473</v>
      </c>
      <c r="L38" s="60" t="s">
        <v>472</v>
      </c>
    </row>
    <row r="39" spans="4:12" ht="46.5" customHeight="1">
      <c r="D39" s="211"/>
      <c r="E39" s="217"/>
      <c r="F39" s="219"/>
      <c r="G39" s="213" t="s">
        <v>516</v>
      </c>
      <c r="H39" s="213" t="s">
        <v>519</v>
      </c>
      <c r="I39" s="62" t="s">
        <v>488</v>
      </c>
      <c r="J39" s="62" t="s">
        <v>486</v>
      </c>
      <c r="K39" s="76" t="s">
        <v>473</v>
      </c>
      <c r="L39" s="60" t="s">
        <v>522</v>
      </c>
    </row>
    <row r="40" spans="4:12" ht="46.5" customHeight="1">
      <c r="D40" s="211"/>
      <c r="E40" s="217"/>
      <c r="F40" s="219"/>
      <c r="G40" s="213"/>
      <c r="H40" s="213"/>
      <c r="I40" s="62" t="s">
        <v>488</v>
      </c>
      <c r="J40" s="62" t="s">
        <v>496</v>
      </c>
      <c r="K40" s="73" t="s">
        <v>492</v>
      </c>
      <c r="L40" s="60" t="s">
        <v>523</v>
      </c>
    </row>
    <row r="41" spans="4:12" ht="51.75" customHeight="1">
      <c r="D41" s="211"/>
      <c r="E41" s="217"/>
      <c r="F41" s="219"/>
      <c r="G41" s="213"/>
      <c r="H41" s="213"/>
      <c r="I41" s="62" t="s">
        <v>495</v>
      </c>
      <c r="J41" s="62" t="s">
        <v>496</v>
      </c>
      <c r="K41" s="77" t="s">
        <v>474</v>
      </c>
      <c r="L41" s="60" t="s">
        <v>513</v>
      </c>
    </row>
    <row r="42" spans="4:12" ht="60.75" customHeight="1">
      <c r="D42" s="211" t="s">
        <v>128</v>
      </c>
      <c r="E42" s="221" t="s">
        <v>271</v>
      </c>
      <c r="F42" s="220" t="s">
        <v>139</v>
      </c>
      <c r="G42" s="60" t="s">
        <v>484</v>
      </c>
      <c r="H42" s="67" t="s">
        <v>515</v>
      </c>
      <c r="I42" s="60" t="s">
        <v>485</v>
      </c>
      <c r="J42" s="60" t="s">
        <v>486</v>
      </c>
      <c r="K42" s="76" t="s">
        <v>473</v>
      </c>
      <c r="L42" s="60" t="s">
        <v>472</v>
      </c>
    </row>
    <row r="43" spans="4:12" ht="35.15" customHeight="1">
      <c r="D43" s="211"/>
      <c r="E43" s="221"/>
      <c r="F43" s="220"/>
      <c r="G43" s="213" t="s">
        <v>516</v>
      </c>
      <c r="H43" s="213" t="s">
        <v>517</v>
      </c>
      <c r="I43" s="62" t="s">
        <v>488</v>
      </c>
      <c r="J43" s="62" t="s">
        <v>486</v>
      </c>
      <c r="K43" s="76" t="s">
        <v>473</v>
      </c>
      <c r="L43" s="60" t="s">
        <v>522</v>
      </c>
    </row>
    <row r="44" spans="4:12" ht="35.15" customHeight="1">
      <c r="D44" s="211"/>
      <c r="E44" s="221"/>
      <c r="F44" s="220"/>
      <c r="G44" s="213"/>
      <c r="H44" s="213"/>
      <c r="I44" s="62" t="s">
        <v>488</v>
      </c>
      <c r="J44" s="62" t="s">
        <v>496</v>
      </c>
      <c r="K44" s="73" t="s">
        <v>492</v>
      </c>
      <c r="L44" s="60" t="s">
        <v>523</v>
      </c>
    </row>
    <row r="45" spans="4:12" ht="38.25" customHeight="1">
      <c r="D45" s="211"/>
      <c r="E45" s="221"/>
      <c r="F45" s="220"/>
      <c r="G45" s="213"/>
      <c r="H45" s="213"/>
      <c r="I45" s="62" t="s">
        <v>495</v>
      </c>
      <c r="J45" s="62" t="s">
        <v>496</v>
      </c>
      <c r="K45" s="77" t="s">
        <v>474</v>
      </c>
      <c r="L45" s="60" t="s">
        <v>513</v>
      </c>
    </row>
    <row r="46" spans="4:12" ht="49.5" customHeight="1">
      <c r="D46" s="211"/>
      <c r="E46" s="217" t="s">
        <v>34</v>
      </c>
      <c r="F46" s="219" t="s">
        <v>144</v>
      </c>
      <c r="G46" s="60" t="s">
        <v>484</v>
      </c>
      <c r="H46" s="67" t="s">
        <v>524</v>
      </c>
      <c r="I46" s="60" t="s">
        <v>485</v>
      </c>
      <c r="J46" s="60" t="s">
        <v>486</v>
      </c>
      <c r="K46" s="76" t="s">
        <v>473</v>
      </c>
      <c r="L46" s="60" t="s">
        <v>472</v>
      </c>
    </row>
    <row r="47" spans="4:12" ht="35.15" customHeight="1">
      <c r="D47" s="211"/>
      <c r="E47" s="217"/>
      <c r="F47" s="219"/>
      <c r="G47" s="213" t="s">
        <v>516</v>
      </c>
      <c r="H47" s="213" t="s">
        <v>517</v>
      </c>
      <c r="I47" s="62" t="s">
        <v>488</v>
      </c>
      <c r="J47" s="62" t="s">
        <v>486</v>
      </c>
      <c r="K47" s="76" t="s">
        <v>473</v>
      </c>
      <c r="L47" s="60" t="s">
        <v>522</v>
      </c>
    </row>
    <row r="48" spans="4:12" ht="35.15" customHeight="1">
      <c r="D48" s="211"/>
      <c r="E48" s="217"/>
      <c r="F48" s="219"/>
      <c r="G48" s="213"/>
      <c r="H48" s="213"/>
      <c r="I48" s="62" t="s">
        <v>488</v>
      </c>
      <c r="J48" s="62" t="s">
        <v>496</v>
      </c>
      <c r="K48" s="73" t="s">
        <v>492</v>
      </c>
      <c r="L48" s="60" t="s">
        <v>523</v>
      </c>
    </row>
    <row r="49" spans="4:12" ht="35.15" customHeight="1">
      <c r="D49" s="211"/>
      <c r="E49" s="217"/>
      <c r="F49" s="219"/>
      <c r="G49" s="213"/>
      <c r="H49" s="213"/>
      <c r="I49" s="62" t="s">
        <v>495</v>
      </c>
      <c r="J49" s="62" t="s">
        <v>496</v>
      </c>
      <c r="K49" s="77" t="s">
        <v>474</v>
      </c>
      <c r="L49" s="60" t="s">
        <v>513</v>
      </c>
    </row>
    <row r="50" spans="4:12" ht="35.15" customHeight="1">
      <c r="D50" s="211"/>
      <c r="E50" s="217"/>
      <c r="F50" s="219" t="s">
        <v>145</v>
      </c>
      <c r="G50" s="60" t="s">
        <v>484</v>
      </c>
      <c r="H50" s="67" t="s">
        <v>525</v>
      </c>
      <c r="I50" s="60" t="s">
        <v>485</v>
      </c>
      <c r="J50" s="60" t="s">
        <v>486</v>
      </c>
      <c r="K50" s="76" t="s">
        <v>473</v>
      </c>
      <c r="L50" s="60" t="s">
        <v>472</v>
      </c>
    </row>
    <row r="51" spans="4:12" ht="35.15" customHeight="1">
      <c r="D51" s="211"/>
      <c r="E51" s="217"/>
      <c r="F51" s="219"/>
      <c r="G51" s="213" t="s">
        <v>516</v>
      </c>
      <c r="H51" s="213" t="s">
        <v>517</v>
      </c>
      <c r="I51" s="62" t="s">
        <v>488</v>
      </c>
      <c r="J51" s="62" t="s">
        <v>486</v>
      </c>
      <c r="K51" s="76" t="s">
        <v>473</v>
      </c>
      <c r="L51" s="60" t="s">
        <v>522</v>
      </c>
    </row>
    <row r="52" spans="4:12" ht="35.15" customHeight="1">
      <c r="D52" s="211"/>
      <c r="E52" s="217"/>
      <c r="F52" s="219"/>
      <c r="G52" s="213"/>
      <c r="H52" s="213"/>
      <c r="I52" s="62" t="s">
        <v>488</v>
      </c>
      <c r="J52" s="62" t="s">
        <v>496</v>
      </c>
      <c r="K52" s="73" t="s">
        <v>492</v>
      </c>
      <c r="L52" s="60" t="s">
        <v>523</v>
      </c>
    </row>
    <row r="53" spans="4:12" ht="35.15" customHeight="1">
      <c r="D53" s="211"/>
      <c r="E53" s="217"/>
      <c r="F53" s="219"/>
      <c r="G53" s="213"/>
      <c r="H53" s="213"/>
      <c r="I53" s="62" t="s">
        <v>495</v>
      </c>
      <c r="J53" s="62" t="s">
        <v>496</v>
      </c>
      <c r="K53" s="77" t="s">
        <v>474</v>
      </c>
      <c r="L53" s="60" t="s">
        <v>513</v>
      </c>
    </row>
    <row r="54" spans="4:12" ht="35.15" customHeight="1">
      <c r="D54" s="211" t="s">
        <v>129</v>
      </c>
      <c r="E54" s="221" t="s">
        <v>271</v>
      </c>
      <c r="F54" s="220" t="s">
        <v>154</v>
      </c>
      <c r="G54" s="60" t="s">
        <v>484</v>
      </c>
      <c r="H54" s="67" t="s">
        <v>526</v>
      </c>
      <c r="I54" s="60" t="s">
        <v>485</v>
      </c>
      <c r="J54" s="60" t="s">
        <v>486</v>
      </c>
      <c r="K54" s="76" t="s">
        <v>473</v>
      </c>
      <c r="L54" s="60" t="s">
        <v>472</v>
      </c>
    </row>
    <row r="55" spans="4:12" ht="35.15" customHeight="1">
      <c r="D55" s="211"/>
      <c r="E55" s="221"/>
      <c r="F55" s="220"/>
      <c r="G55" s="213" t="s">
        <v>516</v>
      </c>
      <c r="H55" s="213" t="s">
        <v>517</v>
      </c>
      <c r="I55" s="62" t="s">
        <v>488</v>
      </c>
      <c r="J55" s="62" t="s">
        <v>486</v>
      </c>
      <c r="K55" s="76" t="s">
        <v>473</v>
      </c>
      <c r="L55" s="60" t="s">
        <v>522</v>
      </c>
    </row>
    <row r="56" spans="4:12" ht="35.15" customHeight="1">
      <c r="D56" s="211"/>
      <c r="E56" s="221"/>
      <c r="F56" s="220"/>
      <c r="G56" s="213"/>
      <c r="H56" s="213"/>
      <c r="I56" s="62" t="s">
        <v>488</v>
      </c>
      <c r="J56" s="62" t="s">
        <v>496</v>
      </c>
      <c r="K56" s="73" t="s">
        <v>492</v>
      </c>
      <c r="L56" s="60" t="s">
        <v>523</v>
      </c>
    </row>
    <row r="57" spans="4:12" ht="35.15" customHeight="1">
      <c r="D57" s="211"/>
      <c r="E57" s="221"/>
      <c r="F57" s="220"/>
      <c r="G57" s="213"/>
      <c r="H57" s="213"/>
      <c r="I57" s="62" t="s">
        <v>495</v>
      </c>
      <c r="J57" s="62" t="s">
        <v>496</v>
      </c>
      <c r="K57" s="77" t="s">
        <v>474</v>
      </c>
      <c r="L57" s="60" t="s">
        <v>513</v>
      </c>
    </row>
    <row r="58" spans="4:12" ht="35.15" customHeight="1">
      <c r="D58" s="211"/>
      <c r="E58" s="217" t="s">
        <v>34</v>
      </c>
      <c r="F58" s="219" t="s">
        <v>160</v>
      </c>
      <c r="G58" s="60" t="s">
        <v>484</v>
      </c>
      <c r="H58" s="67" t="s">
        <v>527</v>
      </c>
      <c r="I58" s="60" t="s">
        <v>485</v>
      </c>
      <c r="J58" s="60" t="s">
        <v>486</v>
      </c>
      <c r="K58" s="76" t="s">
        <v>473</v>
      </c>
      <c r="L58" s="60" t="s">
        <v>472</v>
      </c>
    </row>
    <row r="59" spans="4:12" ht="35.15" customHeight="1">
      <c r="D59" s="211"/>
      <c r="E59" s="217"/>
      <c r="F59" s="219"/>
      <c r="G59" s="213" t="s">
        <v>516</v>
      </c>
      <c r="H59" s="213" t="s">
        <v>528</v>
      </c>
      <c r="I59" s="62" t="s">
        <v>488</v>
      </c>
      <c r="J59" s="62" t="s">
        <v>486</v>
      </c>
      <c r="K59" s="76" t="s">
        <v>473</v>
      </c>
      <c r="L59" s="60" t="s">
        <v>522</v>
      </c>
    </row>
    <row r="60" spans="4:12" ht="35.15" customHeight="1">
      <c r="D60" s="211"/>
      <c r="E60" s="217"/>
      <c r="F60" s="219"/>
      <c r="G60" s="213"/>
      <c r="H60" s="213"/>
      <c r="I60" s="62" t="s">
        <v>488</v>
      </c>
      <c r="J60" s="62" t="s">
        <v>496</v>
      </c>
      <c r="K60" s="73" t="s">
        <v>492</v>
      </c>
      <c r="L60" s="60" t="s">
        <v>523</v>
      </c>
    </row>
    <row r="61" spans="4:12" ht="34.5" customHeight="1">
      <c r="D61" s="211"/>
      <c r="E61" s="217"/>
      <c r="F61" s="219"/>
      <c r="G61" s="213"/>
      <c r="H61" s="213"/>
      <c r="I61" s="62" t="s">
        <v>495</v>
      </c>
      <c r="J61" s="62" t="s">
        <v>496</v>
      </c>
      <c r="K61" s="77" t="s">
        <v>474</v>
      </c>
      <c r="L61" s="60" t="s">
        <v>513</v>
      </c>
    </row>
    <row r="62" spans="4:12" ht="78.75" customHeight="1">
      <c r="D62" s="211" t="s">
        <v>161</v>
      </c>
      <c r="E62" s="217" t="s">
        <v>34</v>
      </c>
      <c r="F62" s="219" t="s">
        <v>163</v>
      </c>
      <c r="G62" s="60" t="s">
        <v>484</v>
      </c>
      <c r="H62" s="67" t="s">
        <v>529</v>
      </c>
      <c r="I62" s="60" t="s">
        <v>485</v>
      </c>
      <c r="J62" s="60" t="s">
        <v>486</v>
      </c>
      <c r="K62" s="76" t="s">
        <v>473</v>
      </c>
      <c r="L62" s="60" t="s">
        <v>472</v>
      </c>
    </row>
    <row r="63" spans="4:12" ht="39" customHeight="1">
      <c r="D63" s="211"/>
      <c r="E63" s="217"/>
      <c r="F63" s="219"/>
      <c r="G63" s="213" t="s">
        <v>516</v>
      </c>
      <c r="H63" s="213" t="s">
        <v>528</v>
      </c>
      <c r="I63" s="62" t="s">
        <v>488</v>
      </c>
      <c r="J63" s="62" t="s">
        <v>486</v>
      </c>
      <c r="K63" s="76" t="s">
        <v>473</v>
      </c>
      <c r="L63" s="60" t="s">
        <v>522</v>
      </c>
    </row>
    <row r="64" spans="4:12" ht="39" customHeight="1">
      <c r="D64" s="211"/>
      <c r="E64" s="217"/>
      <c r="F64" s="219"/>
      <c r="G64" s="213"/>
      <c r="H64" s="213"/>
      <c r="I64" s="62" t="s">
        <v>488</v>
      </c>
      <c r="J64" s="62" t="s">
        <v>496</v>
      </c>
      <c r="K64" s="73" t="s">
        <v>492</v>
      </c>
      <c r="L64" s="60" t="s">
        <v>523</v>
      </c>
    </row>
    <row r="65" spans="4:12" ht="39" customHeight="1">
      <c r="D65" s="211"/>
      <c r="E65" s="217"/>
      <c r="F65" s="219"/>
      <c r="G65" s="213"/>
      <c r="H65" s="213"/>
      <c r="I65" s="62" t="s">
        <v>495</v>
      </c>
      <c r="J65" s="62" t="s">
        <v>496</v>
      </c>
      <c r="K65" s="77" t="s">
        <v>474</v>
      </c>
      <c r="L65" s="60" t="s">
        <v>513</v>
      </c>
    </row>
    <row r="66" spans="4:12" ht="35.15" customHeight="1">
      <c r="D66" s="211"/>
      <c r="E66" s="217"/>
      <c r="F66" s="219" t="s">
        <v>162</v>
      </c>
      <c r="G66" s="60" t="s">
        <v>484</v>
      </c>
      <c r="H66" s="67" t="s">
        <v>529</v>
      </c>
      <c r="I66" s="60" t="s">
        <v>485</v>
      </c>
      <c r="J66" s="60" t="s">
        <v>486</v>
      </c>
      <c r="K66" s="76" t="s">
        <v>473</v>
      </c>
      <c r="L66" s="60" t="s">
        <v>472</v>
      </c>
    </row>
    <row r="67" spans="4:12" ht="35.15" customHeight="1">
      <c r="D67" s="211"/>
      <c r="E67" s="217"/>
      <c r="F67" s="219"/>
      <c r="G67" s="213" t="s">
        <v>516</v>
      </c>
      <c r="H67" s="213" t="s">
        <v>528</v>
      </c>
      <c r="I67" s="62" t="s">
        <v>488</v>
      </c>
      <c r="J67" s="62" t="s">
        <v>486</v>
      </c>
      <c r="K67" s="76" t="s">
        <v>473</v>
      </c>
      <c r="L67" s="60" t="s">
        <v>522</v>
      </c>
    </row>
    <row r="68" spans="4:12" ht="35.15" customHeight="1">
      <c r="D68" s="211"/>
      <c r="E68" s="217"/>
      <c r="F68" s="219"/>
      <c r="G68" s="213"/>
      <c r="H68" s="213"/>
      <c r="I68" s="62" t="s">
        <v>488</v>
      </c>
      <c r="J68" s="62" t="s">
        <v>496</v>
      </c>
      <c r="K68" s="73" t="s">
        <v>492</v>
      </c>
      <c r="L68" s="60" t="s">
        <v>523</v>
      </c>
    </row>
    <row r="69" spans="4:12" ht="35.15" customHeight="1">
      <c r="D69" s="211"/>
      <c r="E69" s="217"/>
      <c r="F69" s="219"/>
      <c r="G69" s="213"/>
      <c r="H69" s="213"/>
      <c r="I69" s="62" t="s">
        <v>495</v>
      </c>
      <c r="J69" s="62" t="s">
        <v>496</v>
      </c>
      <c r="K69" s="77" t="s">
        <v>474</v>
      </c>
      <c r="L69" s="60" t="s">
        <v>513</v>
      </c>
    </row>
    <row r="70" spans="4:12" ht="77.5">
      <c r="D70" s="211" t="s">
        <v>189</v>
      </c>
      <c r="E70" s="221" t="s">
        <v>271</v>
      </c>
      <c r="F70" s="68" t="s">
        <v>173</v>
      </c>
      <c r="G70" s="60" t="s">
        <v>484</v>
      </c>
      <c r="H70" s="67" t="s">
        <v>530</v>
      </c>
      <c r="I70" s="60" t="s">
        <v>485</v>
      </c>
      <c r="J70" s="60" t="s">
        <v>486</v>
      </c>
      <c r="K70" s="76" t="s">
        <v>473</v>
      </c>
      <c r="L70" s="60" t="s">
        <v>472</v>
      </c>
    </row>
    <row r="71" spans="4:12" ht="49.5" customHeight="1">
      <c r="D71" s="211"/>
      <c r="E71" s="221"/>
      <c r="F71" s="68" t="s">
        <v>176</v>
      </c>
      <c r="G71" s="60" t="s">
        <v>484</v>
      </c>
      <c r="H71" s="67" t="s">
        <v>531</v>
      </c>
      <c r="I71" s="60" t="s">
        <v>485</v>
      </c>
      <c r="J71" s="60" t="s">
        <v>486</v>
      </c>
      <c r="K71" s="76" t="s">
        <v>473</v>
      </c>
      <c r="L71" s="60" t="s">
        <v>472</v>
      </c>
    </row>
    <row r="72" spans="4:12" ht="35.15" customHeight="1">
      <c r="D72" s="211"/>
      <c r="E72" s="217" t="s">
        <v>34</v>
      </c>
      <c r="F72" s="219" t="s">
        <v>532</v>
      </c>
      <c r="G72" s="60" t="s">
        <v>484</v>
      </c>
      <c r="H72" s="67" t="s">
        <v>533</v>
      </c>
      <c r="I72" s="60" t="s">
        <v>485</v>
      </c>
      <c r="J72" s="60" t="s">
        <v>486</v>
      </c>
      <c r="K72" s="76" t="s">
        <v>473</v>
      </c>
      <c r="L72" s="60" t="s">
        <v>472</v>
      </c>
    </row>
    <row r="73" spans="4:12" ht="35.15" customHeight="1">
      <c r="D73" s="211"/>
      <c r="E73" s="217"/>
      <c r="F73" s="219"/>
      <c r="G73" s="213" t="s">
        <v>516</v>
      </c>
      <c r="H73" s="213" t="s">
        <v>534</v>
      </c>
      <c r="I73" s="62" t="s">
        <v>488</v>
      </c>
      <c r="J73" s="62" t="s">
        <v>486</v>
      </c>
      <c r="K73" s="76" t="s">
        <v>473</v>
      </c>
      <c r="L73" s="60" t="s">
        <v>522</v>
      </c>
    </row>
    <row r="74" spans="4:12" ht="35.15" customHeight="1">
      <c r="D74" s="211"/>
      <c r="E74" s="217"/>
      <c r="F74" s="219"/>
      <c r="G74" s="213"/>
      <c r="H74" s="213"/>
      <c r="I74" s="62" t="s">
        <v>488</v>
      </c>
      <c r="J74" s="62" t="s">
        <v>496</v>
      </c>
      <c r="K74" s="73" t="s">
        <v>492</v>
      </c>
      <c r="L74" s="60" t="s">
        <v>523</v>
      </c>
    </row>
    <row r="75" spans="4:12" ht="35.15" customHeight="1">
      <c r="D75" s="211"/>
      <c r="E75" s="217"/>
      <c r="F75" s="219"/>
      <c r="G75" s="213"/>
      <c r="H75" s="213"/>
      <c r="I75" s="62" t="s">
        <v>495</v>
      </c>
      <c r="J75" s="62" t="s">
        <v>496</v>
      </c>
      <c r="K75" s="77" t="s">
        <v>474</v>
      </c>
      <c r="L75" s="60" t="s">
        <v>513</v>
      </c>
    </row>
    <row r="76" spans="4:12" ht="139.5">
      <c r="D76" s="56" t="s">
        <v>190</v>
      </c>
      <c r="E76" s="66" t="s">
        <v>34</v>
      </c>
      <c r="F76" s="69" t="s">
        <v>191</v>
      </c>
      <c r="G76" s="60" t="s">
        <v>484</v>
      </c>
      <c r="H76" s="67" t="s">
        <v>535</v>
      </c>
      <c r="I76" s="60" t="s">
        <v>485</v>
      </c>
      <c r="J76" s="60" t="s">
        <v>486</v>
      </c>
      <c r="K76" s="76" t="s">
        <v>473</v>
      </c>
      <c r="L76" s="60" t="s">
        <v>472</v>
      </c>
    </row>
    <row r="77" spans="4:12" ht="35.15" customHeight="1">
      <c r="D77" s="211" t="s">
        <v>203</v>
      </c>
      <c r="E77" s="217" t="s">
        <v>34</v>
      </c>
      <c r="F77" s="219" t="s">
        <v>204</v>
      </c>
      <c r="G77" s="60" t="s">
        <v>484</v>
      </c>
      <c r="H77" s="67" t="s">
        <v>536</v>
      </c>
      <c r="I77" s="60" t="s">
        <v>485</v>
      </c>
      <c r="J77" s="60" t="s">
        <v>486</v>
      </c>
      <c r="K77" s="76" t="s">
        <v>473</v>
      </c>
      <c r="L77" s="60" t="s">
        <v>472</v>
      </c>
    </row>
    <row r="78" spans="4:12" ht="35.15" customHeight="1">
      <c r="D78" s="211"/>
      <c r="E78" s="217"/>
      <c r="F78" s="219"/>
      <c r="G78" s="213" t="s">
        <v>516</v>
      </c>
      <c r="H78" s="213" t="s">
        <v>534</v>
      </c>
      <c r="I78" s="62" t="s">
        <v>488</v>
      </c>
      <c r="J78" s="62" t="s">
        <v>486</v>
      </c>
      <c r="K78" s="76" t="s">
        <v>473</v>
      </c>
      <c r="L78" s="60" t="s">
        <v>522</v>
      </c>
    </row>
    <row r="79" spans="4:12" ht="35.15" customHeight="1">
      <c r="D79" s="211"/>
      <c r="E79" s="217"/>
      <c r="F79" s="219"/>
      <c r="G79" s="213"/>
      <c r="H79" s="213"/>
      <c r="I79" s="62" t="s">
        <v>488</v>
      </c>
      <c r="J79" s="62" t="s">
        <v>496</v>
      </c>
      <c r="K79" s="73" t="s">
        <v>492</v>
      </c>
      <c r="L79" s="60" t="s">
        <v>523</v>
      </c>
    </row>
    <row r="80" spans="4:12" ht="35.15" customHeight="1">
      <c r="D80" s="211"/>
      <c r="E80" s="217"/>
      <c r="F80" s="219"/>
      <c r="G80" s="213"/>
      <c r="H80" s="213"/>
      <c r="I80" s="62" t="s">
        <v>495</v>
      </c>
      <c r="J80" s="62" t="s">
        <v>496</v>
      </c>
      <c r="K80" s="77" t="s">
        <v>474</v>
      </c>
      <c r="L80" s="60" t="s">
        <v>513</v>
      </c>
    </row>
    <row r="81" spans="4:12" ht="124">
      <c r="D81" s="211"/>
      <c r="E81" s="217"/>
      <c r="F81" s="69" t="s">
        <v>537</v>
      </c>
      <c r="G81" s="60" t="s">
        <v>484</v>
      </c>
      <c r="H81" s="67" t="s">
        <v>536</v>
      </c>
      <c r="I81" s="60" t="s">
        <v>485</v>
      </c>
      <c r="J81" s="60" t="s">
        <v>486</v>
      </c>
      <c r="K81" s="76" t="s">
        <v>473</v>
      </c>
      <c r="L81" s="60" t="s">
        <v>472</v>
      </c>
    </row>
    <row r="82" spans="4:12" ht="60.75" customHeight="1">
      <c r="D82" s="56" t="s">
        <v>221</v>
      </c>
      <c r="E82" s="66" t="s">
        <v>34</v>
      </c>
      <c r="F82" s="69" t="s">
        <v>222</v>
      </c>
      <c r="G82" s="60" t="s">
        <v>484</v>
      </c>
      <c r="H82" s="67" t="s">
        <v>538</v>
      </c>
      <c r="I82" s="60" t="s">
        <v>485</v>
      </c>
      <c r="J82" s="60" t="s">
        <v>486</v>
      </c>
      <c r="K82" s="76" t="s">
        <v>473</v>
      </c>
      <c r="L82" s="60" t="s">
        <v>472</v>
      </c>
    </row>
    <row r="83" spans="4:12" ht="35.15" customHeight="1"/>
    <row r="84" spans="4:12" ht="35.15" customHeight="1"/>
    <row r="85" spans="4:12" ht="35.15" customHeight="1"/>
    <row r="86" spans="4:12" ht="35.15" customHeight="1"/>
    <row r="87" spans="4:12" ht="35.15" customHeight="1"/>
    <row r="88" spans="4:12" ht="35.15" customHeight="1"/>
    <row r="89" spans="4:12" ht="35.15" customHeight="1"/>
    <row r="90" spans="4:12" ht="35.15" customHeight="1"/>
    <row r="91" spans="4:12" ht="35.15" customHeight="1"/>
    <row r="92" spans="4:12" ht="35.15" customHeight="1"/>
    <row r="93" spans="4:12" ht="35.15" customHeight="1"/>
    <row r="94" spans="4:12" ht="35.15" customHeight="1"/>
    <row r="95" spans="4:12" ht="35.15" customHeight="1"/>
    <row r="96" spans="4:12" ht="35.15" customHeight="1"/>
    <row r="97" ht="35.15" customHeight="1"/>
    <row r="98" ht="35.15" customHeight="1"/>
    <row r="99" ht="35.15" customHeight="1"/>
    <row r="100" ht="35.15" customHeight="1"/>
    <row r="101" ht="35.15" customHeight="1"/>
    <row r="102" ht="35.15" customHeight="1"/>
    <row r="103" ht="35.15" customHeight="1"/>
    <row r="104" ht="35.15" customHeight="1"/>
    <row r="105" ht="35.15" customHeight="1"/>
    <row r="106" ht="35.15" customHeight="1"/>
    <row r="107" ht="35.15" customHeight="1"/>
    <row r="108" ht="35.15" customHeight="1"/>
    <row r="109" ht="35.15" customHeight="1"/>
    <row r="110" ht="35.15" customHeight="1"/>
    <row r="111" ht="35.15" customHeight="1"/>
    <row r="112" ht="35.15" customHeight="1"/>
    <row r="113" ht="35.15" customHeight="1"/>
    <row r="114" ht="35.15" customHeight="1"/>
    <row r="115" ht="35.15" customHeight="1"/>
    <row r="116" ht="35.15" customHeight="1"/>
    <row r="117" ht="35.15" customHeight="1"/>
    <row r="118" ht="35.15" customHeight="1"/>
    <row r="119" ht="35.15" customHeight="1"/>
    <row r="120" ht="35.15" customHeight="1"/>
    <row r="121" ht="35.15" customHeight="1"/>
    <row r="122" ht="35.15" customHeight="1"/>
    <row r="123" ht="35.15" customHeight="1"/>
    <row r="124" ht="35.15" customHeight="1"/>
    <row r="125" ht="35.15" customHeight="1"/>
    <row r="126" ht="35.15" customHeight="1"/>
    <row r="127" ht="35.15" customHeight="1"/>
    <row r="128" ht="35.15" customHeight="1"/>
    <row r="129" ht="35.15" customHeight="1"/>
    <row r="130" ht="35.15" customHeight="1"/>
    <row r="131" ht="35.15" customHeight="1"/>
    <row r="132" ht="35.15" customHeight="1"/>
    <row r="133" ht="35.15" customHeight="1"/>
    <row r="134" ht="35.15" customHeight="1"/>
    <row r="135" ht="35.15" customHeight="1"/>
    <row r="136" ht="35.15" customHeight="1"/>
    <row r="137" ht="35.15" customHeight="1"/>
    <row r="138" ht="35.15" customHeight="1"/>
    <row r="139" ht="35.15" customHeight="1"/>
    <row r="140" ht="35.15" customHeight="1"/>
    <row r="141" ht="35.15" customHeight="1"/>
    <row r="142" ht="35.15" customHeight="1"/>
    <row r="143" ht="35.15" customHeight="1"/>
    <row r="144" ht="35.15" customHeight="1"/>
    <row r="145" ht="35.15" customHeight="1"/>
    <row r="146" ht="35.15" customHeight="1"/>
    <row r="147" ht="35.15" customHeight="1"/>
    <row r="148" ht="35.15" customHeight="1"/>
    <row r="149" ht="35.15" customHeight="1"/>
    <row r="150" ht="35.15" customHeight="1"/>
    <row r="151" ht="35.15" customHeight="1"/>
    <row r="152" ht="35.15" customHeight="1"/>
    <row r="153" ht="35.15" customHeight="1"/>
    <row r="154" ht="35.15" customHeight="1"/>
    <row r="155" ht="35.15" customHeight="1"/>
    <row r="156" ht="35.15" customHeight="1"/>
    <row r="157" ht="35.15" customHeight="1"/>
    <row r="158" ht="35.15" customHeight="1"/>
    <row r="159" ht="35.15" customHeight="1"/>
    <row r="160" ht="35.15" customHeight="1"/>
    <row r="161" ht="35.15" customHeight="1"/>
    <row r="162" ht="35.15" customHeight="1"/>
    <row r="163" ht="35.15" customHeight="1"/>
    <row r="164" ht="35.15" customHeight="1"/>
    <row r="165" ht="35.15" customHeight="1"/>
    <row r="166" ht="35.15" customHeight="1"/>
    <row r="167" ht="35.15" customHeight="1"/>
    <row r="168" ht="35.15" customHeight="1"/>
    <row r="169" ht="35.15" customHeight="1"/>
    <row r="170" ht="35.15" customHeight="1"/>
    <row r="171" ht="35.15" customHeight="1"/>
    <row r="172" ht="35.15" customHeight="1"/>
    <row r="173" ht="35.15" customHeight="1"/>
    <row r="174" ht="35.15" customHeight="1"/>
    <row r="175" ht="35.15" customHeight="1"/>
    <row r="176" ht="35.15" customHeight="1"/>
    <row r="177" ht="35.15" customHeight="1"/>
    <row r="178" ht="35.15" customHeight="1"/>
    <row r="179" ht="35.15" customHeight="1"/>
    <row r="180" ht="35.15" customHeight="1"/>
    <row r="181" ht="35.15" customHeight="1"/>
    <row r="182" ht="35.15" customHeight="1"/>
    <row r="183" ht="35.15" customHeight="1"/>
    <row r="184" ht="35.15" customHeight="1"/>
    <row r="185" ht="35.15" customHeight="1"/>
    <row r="186" ht="35.15" customHeight="1"/>
    <row r="187" ht="35.15" customHeight="1"/>
    <row r="188" ht="35.15" customHeight="1"/>
    <row r="189" ht="35.15" customHeight="1"/>
    <row r="190" ht="35.15" customHeight="1"/>
    <row r="191" ht="35.15" customHeight="1"/>
    <row r="192" ht="35.15" customHeight="1"/>
    <row r="193" ht="35.15" customHeight="1"/>
    <row r="194" ht="35.15" customHeight="1"/>
    <row r="195" ht="35.15" customHeight="1"/>
    <row r="196" ht="35.15" customHeight="1"/>
    <row r="197" ht="35.15" customHeight="1"/>
    <row r="198" ht="35.15" customHeight="1"/>
    <row r="199" ht="35.15" customHeight="1"/>
    <row r="200" ht="35.15" customHeight="1"/>
    <row r="201" ht="35.15" customHeight="1"/>
    <row r="202" ht="35.15" customHeight="1"/>
    <row r="203" ht="35.15" customHeight="1"/>
    <row r="204" ht="35.15" customHeight="1"/>
    <row r="205" ht="35.15" customHeight="1"/>
    <row r="206" ht="35.15" customHeight="1"/>
    <row r="207" ht="35.15" customHeight="1"/>
    <row r="208" ht="35.15" customHeight="1"/>
    <row r="209" ht="35.15" customHeight="1"/>
    <row r="210" ht="35.15" customHeight="1"/>
    <row r="211" ht="35.15" customHeight="1"/>
    <row r="212" ht="35.15" customHeight="1"/>
    <row r="213" ht="35.15" customHeight="1"/>
    <row r="214" ht="35.15" customHeight="1"/>
    <row r="215" ht="35.15" customHeight="1"/>
    <row r="216" ht="35.15" customHeight="1"/>
    <row r="217" ht="35.15" customHeight="1"/>
    <row r="218" ht="35.15" customHeight="1"/>
    <row r="219" ht="35.15" customHeight="1"/>
    <row r="220" ht="35.15" customHeight="1"/>
    <row r="221" ht="35.15" customHeight="1"/>
    <row r="222" ht="35.15" customHeight="1"/>
    <row r="223" ht="35.15" customHeight="1"/>
    <row r="224" ht="35.15" customHeight="1"/>
    <row r="225" ht="35.15" customHeight="1"/>
    <row r="226" ht="35.15" customHeight="1"/>
    <row r="227" ht="35.15" customHeight="1"/>
    <row r="228" ht="35.15" customHeight="1"/>
    <row r="229" ht="35.15" customHeight="1"/>
    <row r="230" ht="35.15" customHeight="1"/>
    <row r="231" ht="35.15" customHeight="1"/>
    <row r="232" ht="35.15" customHeight="1"/>
    <row r="233" ht="35.15" customHeight="1"/>
    <row r="234" ht="35.15" customHeight="1"/>
    <row r="235" ht="35.15" customHeight="1"/>
    <row r="236" ht="35.15" customHeight="1"/>
    <row r="237" ht="35.15" customHeight="1"/>
    <row r="238" ht="35.15" customHeight="1"/>
    <row r="239" ht="35.15" customHeight="1"/>
    <row r="240" ht="35.15" customHeight="1"/>
    <row r="241" ht="35.15" customHeight="1"/>
    <row r="242" ht="35.15" customHeight="1"/>
    <row r="243" ht="35.15" customHeight="1"/>
    <row r="244" ht="35.15" customHeight="1"/>
    <row r="245" ht="35.15" customHeight="1"/>
    <row r="246" ht="35.15" customHeight="1"/>
    <row r="247" ht="35.15" customHeight="1"/>
    <row r="248" ht="35.15" customHeight="1"/>
    <row r="249" ht="35.15" customHeight="1"/>
    <row r="250" ht="35.15" customHeight="1"/>
    <row r="251" ht="35.15" customHeight="1"/>
    <row r="252" ht="35.15" customHeight="1"/>
    <row r="253" ht="35.15" customHeight="1"/>
    <row r="254" ht="35.15" customHeight="1"/>
    <row r="255" ht="35.15" customHeight="1"/>
    <row r="256" ht="35.15" customHeight="1"/>
    <row r="257" ht="35.15" customHeight="1"/>
    <row r="258" ht="35.15" customHeight="1"/>
    <row r="259" ht="35.15" customHeight="1"/>
    <row r="260" ht="35.15" customHeight="1"/>
    <row r="261" ht="35.15" customHeight="1"/>
    <row r="262" ht="35.15" customHeight="1"/>
    <row r="263" ht="35.15" customHeight="1"/>
    <row r="264" ht="35.15" customHeight="1"/>
    <row r="265" ht="35.15" customHeight="1"/>
    <row r="266" ht="35.15" customHeight="1"/>
    <row r="267" ht="35.15" customHeight="1"/>
    <row r="268" ht="35.15" customHeight="1"/>
    <row r="269" ht="35.15" customHeight="1"/>
    <row r="270" ht="35.15" customHeight="1"/>
    <row r="271" ht="35.15" customHeight="1"/>
    <row r="272" ht="35.15" customHeight="1"/>
    <row r="273" ht="35.15" customHeight="1"/>
    <row r="274" ht="35.15" customHeight="1"/>
    <row r="275" ht="35.15" customHeight="1"/>
    <row r="276" ht="35.15" customHeight="1"/>
    <row r="277" ht="35.15" customHeight="1"/>
    <row r="278" ht="35.15" customHeight="1"/>
    <row r="279" ht="35.15" customHeight="1"/>
    <row r="280" ht="35.15" customHeight="1"/>
    <row r="281" ht="35.15" customHeight="1"/>
    <row r="282" ht="35.15" customHeight="1"/>
    <row r="283" ht="35.15" customHeight="1"/>
    <row r="284" ht="35.15" customHeight="1"/>
    <row r="285" ht="35.15" customHeight="1"/>
    <row r="286" ht="35.15" customHeight="1"/>
    <row r="287" ht="35.15" customHeight="1"/>
    <row r="288" ht="35.15" customHeight="1"/>
    <row r="289" ht="35.15" customHeight="1"/>
    <row r="290" ht="35.15" customHeight="1"/>
    <row r="291" ht="35.15" customHeight="1"/>
    <row r="292" ht="35.15" customHeight="1"/>
    <row r="293" ht="35.15" customHeight="1"/>
    <row r="294" ht="35.15" customHeight="1"/>
    <row r="295" ht="35.15" customHeight="1"/>
    <row r="296" ht="35.15" customHeight="1"/>
    <row r="297" ht="35.15" customHeight="1"/>
    <row r="298" ht="35.15" customHeight="1"/>
    <row r="299" ht="35.15" customHeight="1"/>
    <row r="300" ht="35.15" customHeight="1"/>
    <row r="301" ht="35.15" customHeight="1"/>
    <row r="302" ht="35.15" customHeight="1"/>
    <row r="303" ht="35.15" customHeight="1"/>
    <row r="304" ht="35.15" customHeight="1"/>
    <row r="305" ht="35.15" customHeight="1"/>
    <row r="306" ht="35.15" customHeight="1"/>
    <row r="307" ht="35.15" customHeight="1"/>
    <row r="308" ht="35.15" customHeight="1"/>
    <row r="309" ht="35.15" customHeight="1"/>
    <row r="310" ht="35.15" customHeight="1"/>
    <row r="311" ht="35.15" customHeight="1"/>
    <row r="312" ht="35.15" customHeight="1"/>
    <row r="313" ht="35.15" customHeight="1"/>
    <row r="314" ht="35.15" customHeight="1"/>
    <row r="315" ht="35.15" customHeight="1"/>
    <row r="316" ht="35.15" customHeight="1"/>
    <row r="317" ht="35.15" customHeight="1"/>
    <row r="318" ht="35.15" customHeight="1"/>
    <row r="319" ht="35.15" customHeight="1"/>
    <row r="320" ht="35.15" customHeight="1"/>
    <row r="321" ht="35.15" customHeight="1"/>
    <row r="322" ht="35.15" customHeight="1"/>
    <row r="323" ht="35.15" customHeight="1"/>
    <row r="324" ht="35.15" customHeight="1"/>
    <row r="325" ht="35.15" customHeight="1"/>
    <row r="326" ht="35.15" customHeight="1"/>
    <row r="327" ht="35.15" customHeight="1"/>
    <row r="328" ht="35.15" customHeight="1"/>
    <row r="329" ht="35.15" customHeight="1"/>
    <row r="330" ht="35.15" customHeight="1"/>
    <row r="331" ht="35.15" customHeight="1"/>
    <row r="332" ht="35.15" customHeight="1"/>
    <row r="333" ht="35.15" customHeight="1"/>
    <row r="334" ht="35.15" customHeight="1"/>
    <row r="335" ht="35.15" customHeight="1"/>
    <row r="336" ht="35.15" customHeight="1"/>
    <row r="337" ht="35.15" customHeight="1"/>
    <row r="338" ht="35.15" customHeight="1"/>
    <row r="339" ht="35.15" customHeight="1"/>
    <row r="340" ht="35.15" customHeight="1"/>
    <row r="341" ht="35.15" customHeight="1"/>
    <row r="342" ht="35.15" customHeight="1"/>
    <row r="343" ht="35.15" customHeight="1"/>
    <row r="344" ht="35.15" customHeight="1"/>
    <row r="345" ht="35.15" customHeight="1"/>
    <row r="346" ht="35.15" customHeight="1"/>
    <row r="347" ht="35.15" customHeight="1"/>
    <row r="348" ht="35.15" customHeight="1"/>
    <row r="349" ht="35.15" customHeight="1"/>
    <row r="350" ht="35.15" customHeight="1"/>
    <row r="351" ht="35.15" customHeight="1"/>
    <row r="352" ht="35.15" customHeight="1"/>
    <row r="353" ht="35.15" customHeight="1"/>
    <row r="354" ht="35.15" customHeight="1"/>
    <row r="355" ht="35.15" customHeight="1"/>
    <row r="356" ht="35.15" customHeight="1"/>
    <row r="357" ht="35.15" customHeight="1"/>
    <row r="358" ht="35.15" customHeight="1"/>
    <row r="359" ht="35.15" customHeight="1"/>
    <row r="360" ht="35.15" customHeight="1"/>
    <row r="361" ht="35.15" customHeight="1"/>
    <row r="362" ht="35.15" customHeight="1"/>
    <row r="363" ht="35.15" customHeight="1"/>
    <row r="364" ht="35.15" customHeight="1"/>
    <row r="365" ht="35.15" customHeight="1"/>
    <row r="366" ht="35.15" customHeight="1"/>
    <row r="367" ht="35.15" customHeight="1"/>
    <row r="368" ht="35.15" customHeight="1"/>
    <row r="369" ht="35.15" customHeight="1"/>
    <row r="370" ht="35.15" customHeight="1"/>
    <row r="371" ht="35.15" customHeight="1"/>
    <row r="372" ht="35.15" customHeight="1"/>
    <row r="373" ht="35.15" customHeight="1"/>
    <row r="374" ht="35.15" customHeight="1"/>
    <row r="375" ht="35.15" customHeight="1"/>
    <row r="376" ht="35.15" customHeight="1"/>
    <row r="377" ht="35.15" customHeight="1"/>
    <row r="378" ht="35.15" customHeight="1"/>
    <row r="379" ht="35.15" customHeight="1"/>
    <row r="380" ht="35.15" customHeight="1"/>
    <row r="381" ht="35.15" customHeight="1"/>
    <row r="382" ht="35.15" customHeight="1"/>
    <row r="383" ht="35.15" customHeight="1"/>
    <row r="384" ht="35.15" customHeight="1"/>
    <row r="385" ht="35.15" customHeight="1"/>
    <row r="386" ht="35.15" customHeight="1"/>
    <row r="387" ht="35.15" customHeight="1"/>
    <row r="388" ht="35.15" customHeight="1"/>
    <row r="389" ht="35.15" customHeight="1"/>
    <row r="390" ht="35.15" customHeight="1"/>
    <row r="391" ht="35.15" customHeight="1"/>
    <row r="392" ht="35.15" customHeight="1"/>
    <row r="393" ht="35.15" customHeight="1"/>
    <row r="394" ht="35.15" customHeight="1"/>
    <row r="395" ht="35.15" customHeight="1"/>
    <row r="396" ht="35.15" customHeight="1"/>
    <row r="397" ht="35.15" customHeight="1"/>
    <row r="398" ht="35.15" customHeight="1"/>
    <row r="399" ht="35.15" customHeight="1"/>
    <row r="400" ht="35.15" customHeight="1"/>
    <row r="401" ht="35.15" customHeight="1"/>
    <row r="402" ht="35.15" customHeight="1"/>
    <row r="403" ht="35.15" customHeight="1"/>
    <row r="404" ht="35.15" customHeight="1"/>
    <row r="405" ht="35.15" customHeight="1"/>
    <row r="406" ht="35.15" customHeight="1"/>
    <row r="407" ht="35.15" customHeight="1"/>
    <row r="408" ht="35.15" customHeight="1"/>
    <row r="409" ht="35.15" customHeight="1"/>
  </sheetData>
  <mergeCells count="80">
    <mergeCell ref="G73:G75"/>
    <mergeCell ref="H73:H75"/>
    <mergeCell ref="F72:F75"/>
    <mergeCell ref="G78:G80"/>
    <mergeCell ref="H78:H80"/>
    <mergeCell ref="G59:G61"/>
    <mergeCell ref="H59:H61"/>
    <mergeCell ref="G63:G65"/>
    <mergeCell ref="H63:H65"/>
    <mergeCell ref="G67:G69"/>
    <mergeCell ref="H67:H69"/>
    <mergeCell ref="G47:G49"/>
    <mergeCell ref="H47:H49"/>
    <mergeCell ref="G51:G53"/>
    <mergeCell ref="H51:H53"/>
    <mergeCell ref="G55:G57"/>
    <mergeCell ref="H55:H57"/>
    <mergeCell ref="H25:H27"/>
    <mergeCell ref="G25:G27"/>
    <mergeCell ref="H30:H32"/>
    <mergeCell ref="G30:G32"/>
    <mergeCell ref="G35:G37"/>
    <mergeCell ref="H35:H37"/>
    <mergeCell ref="G39:G41"/>
    <mergeCell ref="H39:H41"/>
    <mergeCell ref="D62:D69"/>
    <mergeCell ref="E62:E69"/>
    <mergeCell ref="F62:F65"/>
    <mergeCell ref="F66:F69"/>
    <mergeCell ref="D54:D61"/>
    <mergeCell ref="E54:E57"/>
    <mergeCell ref="F54:F57"/>
    <mergeCell ref="E58:E61"/>
    <mergeCell ref="F58:F61"/>
    <mergeCell ref="D42:D53"/>
    <mergeCell ref="E42:E45"/>
    <mergeCell ref="F42:F45"/>
    <mergeCell ref="G43:G45"/>
    <mergeCell ref="H43:H45"/>
    <mergeCell ref="D77:D81"/>
    <mergeCell ref="E77:E81"/>
    <mergeCell ref="F77:F80"/>
    <mergeCell ref="D70:D75"/>
    <mergeCell ref="E70:E71"/>
    <mergeCell ref="E72:E75"/>
    <mergeCell ref="E46:E53"/>
    <mergeCell ref="F46:F49"/>
    <mergeCell ref="F50:F53"/>
    <mergeCell ref="D34:D41"/>
    <mergeCell ref="E34:E37"/>
    <mergeCell ref="F34:F37"/>
    <mergeCell ref="E38:E41"/>
    <mergeCell ref="F38:F41"/>
    <mergeCell ref="D28:D31"/>
    <mergeCell ref="F29:F32"/>
    <mergeCell ref="F24:F27"/>
    <mergeCell ref="E20:E22"/>
    <mergeCell ref="F20:F22"/>
    <mergeCell ref="D23:D27"/>
    <mergeCell ref="E24:E27"/>
    <mergeCell ref="E29:E32"/>
    <mergeCell ref="E17:E18"/>
    <mergeCell ref="F17:F18"/>
    <mergeCell ref="D19:D22"/>
    <mergeCell ref="K7:L7"/>
    <mergeCell ref="D8:D18"/>
    <mergeCell ref="E8:E16"/>
    <mergeCell ref="F9:F14"/>
    <mergeCell ref="F15:F16"/>
    <mergeCell ref="G10:G14"/>
    <mergeCell ref="H10:H12"/>
    <mergeCell ref="H13:H14"/>
    <mergeCell ref="G21:G22"/>
    <mergeCell ref="H21:H22"/>
    <mergeCell ref="D2:E4"/>
    <mergeCell ref="F2:L4"/>
    <mergeCell ref="D6:D7"/>
    <mergeCell ref="E6:E7"/>
    <mergeCell ref="F6:F7"/>
    <mergeCell ref="G6:L6"/>
  </mergeCells>
  <pageMargins left="0.23622047244094491" right="0.23622047244094491" top="0.74803149606299213" bottom="0.74803149606299213" header="0.31496062992125984" footer="0.31496062992125984"/>
  <pageSetup paperSize="9" scale="4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CE1F2-120D-4EC1-8196-D80FCD5DC5A8}">
  <sheetPr codeName="Sheet15"/>
  <dimension ref="A1:P163"/>
  <sheetViews>
    <sheetView workbookViewId="0">
      <selection activeCell="C14" sqref="C14"/>
    </sheetView>
  </sheetViews>
  <sheetFormatPr defaultRowHeight="14.5"/>
  <cols>
    <col min="1" max="1" width="41.453125" customWidth="1"/>
    <col min="2" max="2" width="26.81640625" bestFit="1" customWidth="1"/>
    <col min="3" max="3" width="37.54296875" bestFit="1" customWidth="1"/>
    <col min="4" max="4" width="30.7265625" bestFit="1" customWidth="1"/>
    <col min="5" max="5" width="37.54296875" bestFit="1" customWidth="1"/>
    <col min="6" max="6" width="37.26953125" bestFit="1" customWidth="1"/>
    <col min="7" max="7" width="21.7265625" bestFit="1" customWidth="1"/>
    <col min="8" max="8" width="143.1796875" customWidth="1"/>
    <col min="9" max="9" width="15.81640625" bestFit="1" customWidth="1"/>
    <col min="10" max="10" width="36" bestFit="1" customWidth="1"/>
    <col min="11" max="11" width="37.26953125" customWidth="1"/>
    <col min="12" max="12" width="42.81640625" bestFit="1" customWidth="1"/>
    <col min="13" max="13" width="35" bestFit="1" customWidth="1"/>
    <col min="14" max="14" width="16.54296875" bestFit="1" customWidth="1"/>
    <col min="15" max="15" width="26.453125" bestFit="1" customWidth="1"/>
    <col min="16" max="16" width="166.08984375" bestFit="1" customWidth="1"/>
  </cols>
  <sheetData>
    <row r="1" spans="1:16">
      <c r="A1" s="2" t="s">
        <v>281</v>
      </c>
      <c r="B1" s="2" t="s">
        <v>291</v>
      </c>
      <c r="C1" s="2" t="s">
        <v>299</v>
      </c>
      <c r="D1" s="2" t="s">
        <v>313</v>
      </c>
      <c r="E1" s="2" t="s">
        <v>316</v>
      </c>
      <c r="F1" s="2" t="s">
        <v>330</v>
      </c>
      <c r="G1" s="2" t="s">
        <v>368</v>
      </c>
      <c r="H1" s="2" t="s">
        <v>417</v>
      </c>
      <c r="I1" s="2" t="s">
        <v>675</v>
      </c>
      <c r="J1" s="2" t="s">
        <v>672</v>
      </c>
      <c r="K1" s="2" t="s">
        <v>416</v>
      </c>
      <c r="L1" s="2" t="s">
        <v>419</v>
      </c>
      <c r="M1" s="2" t="s">
        <v>742</v>
      </c>
      <c r="N1" s="2" t="s">
        <v>804</v>
      </c>
      <c r="O1" s="2" t="s">
        <v>811</v>
      </c>
      <c r="P1" s="2" t="s">
        <v>889</v>
      </c>
    </row>
    <row r="2" spans="1:16">
      <c r="A2" t="s">
        <v>290</v>
      </c>
      <c r="B2" t="s">
        <v>294</v>
      </c>
      <c r="C2" t="s">
        <v>301</v>
      </c>
      <c r="D2" t="s">
        <v>312</v>
      </c>
      <c r="E2" t="s">
        <v>317</v>
      </c>
      <c r="F2" t="s">
        <v>365</v>
      </c>
      <c r="G2" t="s">
        <v>396</v>
      </c>
      <c r="H2" t="s">
        <v>415</v>
      </c>
      <c r="J2" t="s">
        <v>732</v>
      </c>
      <c r="K2" t="s">
        <v>414</v>
      </c>
      <c r="L2" t="s">
        <v>420</v>
      </c>
      <c r="M2" t="s">
        <v>743</v>
      </c>
      <c r="N2" t="s">
        <v>807</v>
      </c>
      <c r="O2" t="s">
        <v>808</v>
      </c>
      <c r="P2" t="s">
        <v>415</v>
      </c>
    </row>
    <row r="3" spans="1:16" ht="15">
      <c r="A3" t="s">
        <v>284</v>
      </c>
      <c r="B3" t="s">
        <v>170</v>
      </c>
      <c r="C3" t="s">
        <v>903</v>
      </c>
      <c r="D3" t="s">
        <v>302</v>
      </c>
      <c r="E3" t="s">
        <v>328</v>
      </c>
      <c r="F3" t="s">
        <v>331</v>
      </c>
      <c r="G3" t="s">
        <v>370</v>
      </c>
      <c r="H3" t="s">
        <v>688</v>
      </c>
      <c r="I3" t="s">
        <v>677</v>
      </c>
      <c r="J3" t="s">
        <v>679</v>
      </c>
      <c r="K3" t="s">
        <v>397</v>
      </c>
      <c r="L3" t="s">
        <v>421</v>
      </c>
      <c r="M3" t="s">
        <v>744</v>
      </c>
      <c r="N3" t="s">
        <v>805</v>
      </c>
      <c r="O3" t="s">
        <v>809</v>
      </c>
      <c r="P3" t="s">
        <v>694</v>
      </c>
    </row>
    <row r="4" spans="1:16" ht="15">
      <c r="A4" t="s">
        <v>282</v>
      </c>
      <c r="B4" t="s">
        <v>292</v>
      </c>
      <c r="C4" t="s">
        <v>904</v>
      </c>
      <c r="D4" t="s">
        <v>303</v>
      </c>
      <c r="E4" t="s">
        <v>325</v>
      </c>
      <c r="F4" t="s">
        <v>332</v>
      </c>
      <c r="G4" t="s">
        <v>382</v>
      </c>
      <c r="H4" t="s">
        <v>689</v>
      </c>
      <c r="I4" t="s">
        <v>677</v>
      </c>
      <c r="J4" t="s">
        <v>680</v>
      </c>
      <c r="K4" t="s">
        <v>398</v>
      </c>
      <c r="L4" t="s">
        <v>422</v>
      </c>
      <c r="M4" t="s">
        <v>745</v>
      </c>
      <c r="N4" t="s">
        <v>806</v>
      </c>
      <c r="O4" t="s">
        <v>810</v>
      </c>
      <c r="P4" t="s">
        <v>707</v>
      </c>
    </row>
    <row r="5" spans="1:16">
      <c r="A5" t="s">
        <v>905</v>
      </c>
      <c r="B5" t="s">
        <v>94</v>
      </c>
      <c r="C5" t="s">
        <v>907</v>
      </c>
      <c r="D5" t="s">
        <v>304</v>
      </c>
      <c r="E5" t="s">
        <v>321</v>
      </c>
      <c r="F5" t="s">
        <v>333</v>
      </c>
      <c r="G5" t="s">
        <v>371</v>
      </c>
      <c r="H5" t="s">
        <v>690</v>
      </c>
      <c r="I5" t="s">
        <v>677</v>
      </c>
      <c r="J5" t="s">
        <v>687</v>
      </c>
      <c r="K5" t="s">
        <v>399</v>
      </c>
      <c r="M5" t="s">
        <v>746</v>
      </c>
      <c r="N5" t="s">
        <v>741</v>
      </c>
      <c r="P5" t="s">
        <v>716</v>
      </c>
    </row>
    <row r="6" spans="1:16">
      <c r="A6" t="s">
        <v>285</v>
      </c>
      <c r="B6" t="s">
        <v>293</v>
      </c>
      <c r="C6" t="s">
        <v>906</v>
      </c>
      <c r="D6" t="s">
        <v>305</v>
      </c>
      <c r="E6" t="s">
        <v>326</v>
      </c>
      <c r="F6" t="s">
        <v>334</v>
      </c>
      <c r="G6" t="s">
        <v>374</v>
      </c>
      <c r="H6" t="s">
        <v>691</v>
      </c>
      <c r="I6" t="s">
        <v>678</v>
      </c>
      <c r="J6" t="s">
        <v>685</v>
      </c>
      <c r="K6" t="s">
        <v>400</v>
      </c>
      <c r="M6" t="s">
        <v>747</v>
      </c>
      <c r="P6" t="s">
        <v>717</v>
      </c>
    </row>
    <row r="7" spans="1:16">
      <c r="A7" t="s">
        <v>286</v>
      </c>
      <c r="B7" t="s">
        <v>912</v>
      </c>
      <c r="C7" t="s">
        <v>908</v>
      </c>
      <c r="D7" t="s">
        <v>306</v>
      </c>
      <c r="E7" t="s">
        <v>327</v>
      </c>
      <c r="F7" t="s">
        <v>335</v>
      </c>
      <c r="G7" t="s">
        <v>384</v>
      </c>
      <c r="H7" t="s">
        <v>692</v>
      </c>
      <c r="I7" t="s">
        <v>677</v>
      </c>
      <c r="J7" t="s">
        <v>686</v>
      </c>
      <c r="K7" t="s">
        <v>401</v>
      </c>
      <c r="M7" t="s">
        <v>748</v>
      </c>
      <c r="P7" t="s">
        <v>721</v>
      </c>
    </row>
    <row r="8" spans="1:16">
      <c r="A8" t="s">
        <v>287</v>
      </c>
      <c r="B8" t="s">
        <v>295</v>
      </c>
      <c r="C8" t="s">
        <v>909</v>
      </c>
      <c r="D8" t="s">
        <v>307</v>
      </c>
      <c r="E8" t="s">
        <v>322</v>
      </c>
      <c r="F8" t="s">
        <v>336</v>
      </c>
      <c r="G8" t="s">
        <v>378</v>
      </c>
      <c r="H8" t="s">
        <v>693</v>
      </c>
      <c r="I8" t="s">
        <v>677</v>
      </c>
      <c r="J8" t="s">
        <v>681</v>
      </c>
      <c r="K8" t="s">
        <v>402</v>
      </c>
      <c r="M8" t="s">
        <v>749</v>
      </c>
      <c r="P8" t="s">
        <v>729</v>
      </c>
    </row>
    <row r="9" spans="1:16">
      <c r="A9" t="s">
        <v>288</v>
      </c>
      <c r="C9" t="s">
        <v>911</v>
      </c>
      <c r="D9" t="s">
        <v>308</v>
      </c>
      <c r="E9" t="s">
        <v>323</v>
      </c>
      <c r="F9" t="s">
        <v>337</v>
      </c>
      <c r="G9" t="s">
        <v>395</v>
      </c>
      <c r="H9" t="s">
        <v>694</v>
      </c>
      <c r="I9" t="s">
        <v>677</v>
      </c>
      <c r="J9" t="s">
        <v>682</v>
      </c>
      <c r="K9" t="s">
        <v>403</v>
      </c>
      <c r="M9" t="s">
        <v>750</v>
      </c>
    </row>
    <row r="10" spans="1:16">
      <c r="A10" t="s">
        <v>428</v>
      </c>
      <c r="C10" t="s">
        <v>910</v>
      </c>
      <c r="D10" t="s">
        <v>309</v>
      </c>
      <c r="E10" t="s">
        <v>324</v>
      </c>
      <c r="F10" t="s">
        <v>338</v>
      </c>
      <c r="G10" t="s">
        <v>386</v>
      </c>
      <c r="H10" t="s">
        <v>695</v>
      </c>
      <c r="I10" t="s">
        <v>677</v>
      </c>
      <c r="J10" t="s">
        <v>683</v>
      </c>
      <c r="K10" t="s">
        <v>404</v>
      </c>
      <c r="M10" t="s">
        <v>751</v>
      </c>
    </row>
    <row r="11" spans="1:16">
      <c r="A11" t="s">
        <v>429</v>
      </c>
      <c r="C11" t="s">
        <v>300</v>
      </c>
      <c r="D11" t="s">
        <v>310</v>
      </c>
      <c r="E11" t="s">
        <v>318</v>
      </c>
      <c r="F11" t="s">
        <v>339</v>
      </c>
      <c r="G11" t="s">
        <v>394</v>
      </c>
      <c r="H11" t="s">
        <v>696</v>
      </c>
      <c r="I11" t="s">
        <v>677</v>
      </c>
      <c r="J11" t="s">
        <v>684</v>
      </c>
      <c r="K11" t="s">
        <v>405</v>
      </c>
      <c r="M11" t="s">
        <v>752</v>
      </c>
    </row>
    <row r="12" spans="1:16">
      <c r="A12" t="s">
        <v>430</v>
      </c>
      <c r="C12" t="s">
        <v>288</v>
      </c>
      <c r="D12" t="s">
        <v>311</v>
      </c>
      <c r="E12" t="s">
        <v>319</v>
      </c>
      <c r="F12" t="s">
        <v>340</v>
      </c>
      <c r="G12" t="s">
        <v>376</v>
      </c>
      <c r="H12" t="s">
        <v>697</v>
      </c>
      <c r="I12" t="s">
        <v>677</v>
      </c>
      <c r="J12" t="s">
        <v>733</v>
      </c>
      <c r="K12" t="s">
        <v>406</v>
      </c>
      <c r="M12" t="s">
        <v>753</v>
      </c>
    </row>
    <row r="13" spans="1:16">
      <c r="A13" t="s">
        <v>431</v>
      </c>
      <c r="D13" t="s">
        <v>288</v>
      </c>
      <c r="E13" t="s">
        <v>320</v>
      </c>
      <c r="F13" t="s">
        <v>341</v>
      </c>
      <c r="G13" t="s">
        <v>385</v>
      </c>
      <c r="H13" t="s">
        <v>698</v>
      </c>
      <c r="I13" t="s">
        <v>677</v>
      </c>
      <c r="K13" t="s">
        <v>407</v>
      </c>
      <c r="M13" t="s">
        <v>754</v>
      </c>
    </row>
    <row r="14" spans="1:16">
      <c r="A14" t="s">
        <v>432</v>
      </c>
      <c r="E14" t="s">
        <v>288</v>
      </c>
      <c r="F14" t="s">
        <v>342</v>
      </c>
      <c r="G14" t="s">
        <v>392</v>
      </c>
      <c r="H14" t="s">
        <v>699</v>
      </c>
      <c r="I14" t="s">
        <v>678</v>
      </c>
      <c r="K14" t="s">
        <v>408</v>
      </c>
      <c r="M14" t="s">
        <v>755</v>
      </c>
    </row>
    <row r="15" spans="1:16">
      <c r="A15" t="s">
        <v>433</v>
      </c>
      <c r="F15" t="s">
        <v>343</v>
      </c>
      <c r="G15" t="s">
        <v>393</v>
      </c>
      <c r="H15" t="s">
        <v>700</v>
      </c>
      <c r="I15" t="s">
        <v>678</v>
      </c>
      <c r="K15" t="s">
        <v>409</v>
      </c>
      <c r="M15" t="s">
        <v>756</v>
      </c>
    </row>
    <row r="16" spans="1:16">
      <c r="A16" t="s">
        <v>434</v>
      </c>
      <c r="F16" t="s">
        <v>344</v>
      </c>
      <c r="G16" t="s">
        <v>373</v>
      </c>
      <c r="H16" t="s">
        <v>701</v>
      </c>
      <c r="I16" t="s">
        <v>677</v>
      </c>
      <c r="M16" t="s">
        <v>757</v>
      </c>
    </row>
    <row r="17" spans="1:13">
      <c r="A17" t="s">
        <v>435</v>
      </c>
      <c r="F17" t="s">
        <v>345</v>
      </c>
      <c r="G17" t="s">
        <v>380</v>
      </c>
      <c r="H17" t="s">
        <v>702</v>
      </c>
      <c r="I17" t="s">
        <v>677</v>
      </c>
      <c r="M17" t="s">
        <v>758</v>
      </c>
    </row>
    <row r="18" spans="1:13">
      <c r="A18" t="s">
        <v>436</v>
      </c>
      <c r="F18" t="s">
        <v>346</v>
      </c>
      <c r="G18" t="s">
        <v>381</v>
      </c>
      <c r="H18" t="s">
        <v>703</v>
      </c>
      <c r="I18" t="s">
        <v>677</v>
      </c>
      <c r="K18" t="s">
        <v>410</v>
      </c>
      <c r="M18" t="s">
        <v>759</v>
      </c>
    </row>
    <row r="19" spans="1:13">
      <c r="A19" t="s">
        <v>437</v>
      </c>
      <c r="F19" t="s">
        <v>347</v>
      </c>
      <c r="G19" t="s">
        <v>377</v>
      </c>
      <c r="H19" t="s">
        <v>704</v>
      </c>
      <c r="I19" t="s">
        <v>677</v>
      </c>
      <c r="K19" t="s">
        <v>411</v>
      </c>
      <c r="M19" t="s">
        <v>760</v>
      </c>
    </row>
    <row r="20" spans="1:13">
      <c r="A20" t="s">
        <v>438</v>
      </c>
      <c r="F20" t="s">
        <v>348</v>
      </c>
      <c r="G20" t="s">
        <v>389</v>
      </c>
      <c r="H20" t="s">
        <v>705</v>
      </c>
      <c r="I20" t="s">
        <v>677</v>
      </c>
      <c r="K20" t="s">
        <v>412</v>
      </c>
      <c r="M20" t="s">
        <v>761</v>
      </c>
    </row>
    <row r="21" spans="1:13">
      <c r="A21" t="s">
        <v>439</v>
      </c>
      <c r="F21" t="s">
        <v>349</v>
      </c>
      <c r="G21" t="s">
        <v>387</v>
      </c>
      <c r="H21" t="s">
        <v>706</v>
      </c>
      <c r="I21" t="s">
        <v>677</v>
      </c>
      <c r="K21" t="s">
        <v>413</v>
      </c>
      <c r="M21" t="s">
        <v>762</v>
      </c>
    </row>
    <row r="22" spans="1:13">
      <c r="A22" t="s">
        <v>440</v>
      </c>
      <c r="F22" t="s">
        <v>350</v>
      </c>
      <c r="G22" t="s">
        <v>379</v>
      </c>
      <c r="H22" t="s">
        <v>707</v>
      </c>
      <c r="I22" t="s">
        <v>677</v>
      </c>
      <c r="M22" t="s">
        <v>763</v>
      </c>
    </row>
    <row r="23" spans="1:13">
      <c r="A23" t="s">
        <v>441</v>
      </c>
      <c r="F23" t="s">
        <v>351</v>
      </c>
      <c r="G23" t="s">
        <v>369</v>
      </c>
      <c r="H23" t="s">
        <v>708</v>
      </c>
      <c r="I23" t="s">
        <v>678</v>
      </c>
      <c r="M23" t="s">
        <v>764</v>
      </c>
    </row>
    <row r="24" spans="1:13">
      <c r="A24" t="s">
        <v>442</v>
      </c>
      <c r="F24" t="s">
        <v>352</v>
      </c>
      <c r="G24" t="s">
        <v>372</v>
      </c>
      <c r="H24" t="s">
        <v>709</v>
      </c>
      <c r="I24" t="s">
        <v>678</v>
      </c>
      <c r="M24" t="s">
        <v>765</v>
      </c>
    </row>
    <row r="25" spans="1:13">
      <c r="A25" t="s">
        <v>443</v>
      </c>
      <c r="F25" t="s">
        <v>353</v>
      </c>
      <c r="G25" t="s">
        <v>391</v>
      </c>
      <c r="H25" t="s">
        <v>710</v>
      </c>
      <c r="I25" t="s">
        <v>678</v>
      </c>
      <c r="M25" t="s">
        <v>766</v>
      </c>
    </row>
    <row r="26" spans="1:13">
      <c r="A26" t="s">
        <v>444</v>
      </c>
      <c r="F26" t="s">
        <v>354</v>
      </c>
      <c r="G26" t="s">
        <v>390</v>
      </c>
      <c r="H26" t="s">
        <v>711</v>
      </c>
      <c r="I26" t="s">
        <v>678</v>
      </c>
      <c r="M26" t="s">
        <v>767</v>
      </c>
    </row>
    <row r="27" spans="1:13">
      <c r="A27" t="s">
        <v>445</v>
      </c>
      <c r="F27" t="s">
        <v>355</v>
      </c>
      <c r="G27" t="s">
        <v>383</v>
      </c>
      <c r="H27" t="s">
        <v>712</v>
      </c>
      <c r="I27" t="s">
        <v>678</v>
      </c>
      <c r="M27" t="s">
        <v>768</v>
      </c>
    </row>
    <row r="28" spans="1:13">
      <c r="A28" t="s">
        <v>446</v>
      </c>
      <c r="F28" t="s">
        <v>356</v>
      </c>
      <c r="G28" t="s">
        <v>388</v>
      </c>
      <c r="H28" t="s">
        <v>713</v>
      </c>
      <c r="I28" t="s">
        <v>678</v>
      </c>
      <c r="M28" t="s">
        <v>769</v>
      </c>
    </row>
    <row r="29" spans="1:13">
      <c r="A29" t="s">
        <v>447</v>
      </c>
      <c r="F29" t="s">
        <v>357</v>
      </c>
      <c r="G29" t="s">
        <v>375</v>
      </c>
      <c r="H29" t="s">
        <v>714</v>
      </c>
      <c r="I29" t="s">
        <v>677</v>
      </c>
      <c r="M29" t="s">
        <v>770</v>
      </c>
    </row>
    <row r="30" spans="1:13">
      <c r="A30" t="s">
        <v>448</v>
      </c>
      <c r="F30" t="s">
        <v>358</v>
      </c>
      <c r="H30" t="s">
        <v>715</v>
      </c>
      <c r="I30" t="s">
        <v>678</v>
      </c>
      <c r="M30" t="s">
        <v>771</v>
      </c>
    </row>
    <row r="31" spans="1:13">
      <c r="A31" t="s">
        <v>449</v>
      </c>
      <c r="F31" t="s">
        <v>359</v>
      </c>
      <c r="H31" t="s">
        <v>716</v>
      </c>
      <c r="I31" t="s">
        <v>678</v>
      </c>
      <c r="M31" t="s">
        <v>772</v>
      </c>
    </row>
    <row r="32" spans="1:13">
      <c r="A32" t="s">
        <v>450</v>
      </c>
      <c r="F32" t="s">
        <v>360</v>
      </c>
      <c r="H32" t="s">
        <v>717</v>
      </c>
      <c r="I32" t="s">
        <v>677</v>
      </c>
      <c r="M32" t="s">
        <v>773</v>
      </c>
    </row>
    <row r="33" spans="1:13">
      <c r="A33" t="s">
        <v>451</v>
      </c>
      <c r="F33" t="s">
        <v>361</v>
      </c>
      <c r="H33" t="s">
        <v>718</v>
      </c>
      <c r="I33" t="s">
        <v>677</v>
      </c>
      <c r="M33" t="s">
        <v>774</v>
      </c>
    </row>
    <row r="34" spans="1:13">
      <c r="A34" t="s">
        <v>452</v>
      </c>
      <c r="F34" t="s">
        <v>362</v>
      </c>
      <c r="H34" t="s">
        <v>719</v>
      </c>
      <c r="I34" t="s">
        <v>678</v>
      </c>
      <c r="M34" t="s">
        <v>775</v>
      </c>
    </row>
    <row r="35" spans="1:13">
      <c r="A35" t="s">
        <v>453</v>
      </c>
      <c r="F35" t="s">
        <v>363</v>
      </c>
      <c r="H35" t="s">
        <v>720</v>
      </c>
      <c r="I35" t="s">
        <v>678</v>
      </c>
      <c r="M35" t="s">
        <v>776</v>
      </c>
    </row>
    <row r="36" spans="1:13">
      <c r="A36" t="s">
        <v>454</v>
      </c>
      <c r="F36" t="s">
        <v>364</v>
      </c>
      <c r="H36" t="s">
        <v>721</v>
      </c>
      <c r="I36" t="s">
        <v>678</v>
      </c>
      <c r="M36" t="s">
        <v>777</v>
      </c>
    </row>
    <row r="37" spans="1:13">
      <c r="A37" t="s">
        <v>455</v>
      </c>
      <c r="F37" t="s">
        <v>539</v>
      </c>
      <c r="H37" t="s">
        <v>722</v>
      </c>
      <c r="I37" t="s">
        <v>677</v>
      </c>
      <c r="M37" t="s">
        <v>778</v>
      </c>
    </row>
    <row r="38" spans="1:13">
      <c r="A38" t="s">
        <v>456</v>
      </c>
      <c r="F38" t="s">
        <v>540</v>
      </c>
      <c r="H38" t="s">
        <v>723</v>
      </c>
      <c r="I38" t="s">
        <v>677</v>
      </c>
      <c r="M38" t="s">
        <v>779</v>
      </c>
    </row>
    <row r="39" spans="1:13">
      <c r="A39" t="s">
        <v>457</v>
      </c>
      <c r="F39" t="s">
        <v>541</v>
      </c>
      <c r="H39" t="s">
        <v>724</v>
      </c>
      <c r="I39" t="s">
        <v>678</v>
      </c>
      <c r="M39" t="s">
        <v>780</v>
      </c>
    </row>
    <row r="40" spans="1:13">
      <c r="A40" t="s">
        <v>458</v>
      </c>
      <c r="H40" t="s">
        <v>730</v>
      </c>
      <c r="I40" t="s">
        <v>677</v>
      </c>
      <c r="M40" t="s">
        <v>781</v>
      </c>
    </row>
    <row r="41" spans="1:13">
      <c r="A41" t="s">
        <v>459</v>
      </c>
      <c r="F41" t="s">
        <v>542</v>
      </c>
      <c r="H41" t="s">
        <v>725</v>
      </c>
      <c r="I41" t="s">
        <v>678</v>
      </c>
      <c r="M41" t="s">
        <v>782</v>
      </c>
    </row>
    <row r="42" spans="1:13">
      <c r="A42" t="s">
        <v>460</v>
      </c>
      <c r="F42" t="s">
        <v>543</v>
      </c>
      <c r="H42" t="s">
        <v>726</v>
      </c>
      <c r="I42" t="s">
        <v>678</v>
      </c>
      <c r="M42" t="s">
        <v>783</v>
      </c>
    </row>
    <row r="43" spans="1:13">
      <c r="A43" t="s">
        <v>461</v>
      </c>
      <c r="F43" t="s">
        <v>544</v>
      </c>
      <c r="H43" t="s">
        <v>727</v>
      </c>
      <c r="I43" t="s">
        <v>678</v>
      </c>
      <c r="M43" t="s">
        <v>784</v>
      </c>
    </row>
    <row r="44" spans="1:13">
      <c r="A44" t="s">
        <v>462</v>
      </c>
      <c r="F44" t="s">
        <v>545</v>
      </c>
      <c r="H44" t="s">
        <v>728</v>
      </c>
      <c r="I44" t="s">
        <v>678</v>
      </c>
      <c r="M44" t="s">
        <v>785</v>
      </c>
    </row>
    <row r="45" spans="1:13">
      <c r="A45" t="s">
        <v>463</v>
      </c>
      <c r="F45" t="s">
        <v>546</v>
      </c>
      <c r="H45" t="s">
        <v>729</v>
      </c>
      <c r="I45" t="s">
        <v>677</v>
      </c>
      <c r="M45" t="s">
        <v>786</v>
      </c>
    </row>
    <row r="46" spans="1:13">
      <c r="A46" t="s">
        <v>464</v>
      </c>
      <c r="F46" t="s">
        <v>547</v>
      </c>
    </row>
    <row r="47" spans="1:13">
      <c r="A47" t="s">
        <v>465</v>
      </c>
      <c r="F47" t="s">
        <v>548</v>
      </c>
    </row>
    <row r="48" spans="1:13">
      <c r="A48" t="s">
        <v>466</v>
      </c>
      <c r="F48" t="s">
        <v>549</v>
      </c>
    </row>
    <row r="49" spans="1:6">
      <c r="A49" t="s">
        <v>467</v>
      </c>
      <c r="F49" t="s">
        <v>550</v>
      </c>
    </row>
    <row r="50" spans="1:6">
      <c r="A50" t="s">
        <v>288</v>
      </c>
      <c r="F50" t="s">
        <v>551</v>
      </c>
    </row>
    <row r="51" spans="1:6">
      <c r="F51" t="s">
        <v>552</v>
      </c>
    </row>
    <row r="52" spans="1:6">
      <c r="F52" t="s">
        <v>553</v>
      </c>
    </row>
    <row r="53" spans="1:6">
      <c r="F53" t="s">
        <v>554</v>
      </c>
    </row>
    <row r="54" spans="1:6">
      <c r="F54" t="s">
        <v>555</v>
      </c>
    </row>
    <row r="55" spans="1:6">
      <c r="F55" t="s">
        <v>556</v>
      </c>
    </row>
    <row r="56" spans="1:6">
      <c r="F56" t="s">
        <v>557</v>
      </c>
    </row>
    <row r="57" spans="1:6">
      <c r="F57" t="s">
        <v>558</v>
      </c>
    </row>
    <row r="58" spans="1:6">
      <c r="F58" t="s">
        <v>559</v>
      </c>
    </row>
    <row r="59" spans="1:6">
      <c r="F59" t="s">
        <v>560</v>
      </c>
    </row>
    <row r="60" spans="1:6">
      <c r="F60" t="s">
        <v>561</v>
      </c>
    </row>
    <row r="61" spans="1:6">
      <c r="F61" t="s">
        <v>562</v>
      </c>
    </row>
    <row r="62" spans="1:6">
      <c r="F62" t="s">
        <v>563</v>
      </c>
    </row>
    <row r="63" spans="1:6">
      <c r="F63" t="s">
        <v>564</v>
      </c>
    </row>
    <row r="64" spans="1:6">
      <c r="F64" t="s">
        <v>565</v>
      </c>
    </row>
    <row r="65" spans="6:6">
      <c r="F65" t="s">
        <v>566</v>
      </c>
    </row>
    <row r="66" spans="6:6">
      <c r="F66" t="s">
        <v>567</v>
      </c>
    </row>
    <row r="67" spans="6:6">
      <c r="F67" t="s">
        <v>568</v>
      </c>
    </row>
    <row r="68" spans="6:6">
      <c r="F68" t="s">
        <v>569</v>
      </c>
    </row>
    <row r="69" spans="6:6">
      <c r="F69" t="s">
        <v>570</v>
      </c>
    </row>
    <row r="70" spans="6:6">
      <c r="F70" t="s">
        <v>571</v>
      </c>
    </row>
    <row r="71" spans="6:6">
      <c r="F71" t="s">
        <v>572</v>
      </c>
    </row>
    <row r="72" spans="6:6">
      <c r="F72" t="s">
        <v>573</v>
      </c>
    </row>
    <row r="73" spans="6:6">
      <c r="F73" t="s">
        <v>574</v>
      </c>
    </row>
    <row r="74" spans="6:6">
      <c r="F74" t="s">
        <v>575</v>
      </c>
    </row>
    <row r="75" spans="6:6">
      <c r="F75" t="s">
        <v>576</v>
      </c>
    </row>
    <row r="76" spans="6:6">
      <c r="F76" t="s">
        <v>577</v>
      </c>
    </row>
    <row r="77" spans="6:6">
      <c r="F77" t="s">
        <v>578</v>
      </c>
    </row>
    <row r="78" spans="6:6">
      <c r="F78" t="s">
        <v>579</v>
      </c>
    </row>
    <row r="79" spans="6:6">
      <c r="F79" t="s">
        <v>580</v>
      </c>
    </row>
    <row r="80" spans="6:6">
      <c r="F80" t="s">
        <v>581</v>
      </c>
    </row>
    <row r="81" spans="6:6">
      <c r="F81" t="s">
        <v>582</v>
      </c>
    </row>
    <row r="82" spans="6:6">
      <c r="F82" t="s">
        <v>583</v>
      </c>
    </row>
    <row r="83" spans="6:6">
      <c r="F83" t="s">
        <v>584</v>
      </c>
    </row>
    <row r="84" spans="6:6">
      <c r="F84" t="s">
        <v>585</v>
      </c>
    </row>
    <row r="85" spans="6:6">
      <c r="F85" t="s">
        <v>586</v>
      </c>
    </row>
    <row r="86" spans="6:6">
      <c r="F86" t="s">
        <v>587</v>
      </c>
    </row>
    <row r="87" spans="6:6">
      <c r="F87" t="s">
        <v>588</v>
      </c>
    </row>
    <row r="88" spans="6:6">
      <c r="F88" t="s">
        <v>589</v>
      </c>
    </row>
    <row r="89" spans="6:6">
      <c r="F89" t="s">
        <v>590</v>
      </c>
    </row>
    <row r="90" spans="6:6">
      <c r="F90" t="s">
        <v>591</v>
      </c>
    </row>
    <row r="91" spans="6:6">
      <c r="F91" t="s">
        <v>592</v>
      </c>
    </row>
    <row r="92" spans="6:6">
      <c r="F92" t="s">
        <v>593</v>
      </c>
    </row>
    <row r="93" spans="6:6">
      <c r="F93" t="s">
        <v>594</v>
      </c>
    </row>
    <row r="94" spans="6:6">
      <c r="F94" t="s">
        <v>595</v>
      </c>
    </row>
    <row r="95" spans="6:6">
      <c r="F95" t="s">
        <v>596</v>
      </c>
    </row>
    <row r="96" spans="6:6">
      <c r="F96" t="s">
        <v>597</v>
      </c>
    </row>
    <row r="97" spans="6:6">
      <c r="F97" t="s">
        <v>598</v>
      </c>
    </row>
    <row r="98" spans="6:6">
      <c r="F98" t="s">
        <v>599</v>
      </c>
    </row>
    <row r="99" spans="6:6">
      <c r="F99" t="s">
        <v>600</v>
      </c>
    </row>
    <row r="100" spans="6:6">
      <c r="F100" t="s">
        <v>601</v>
      </c>
    </row>
    <row r="101" spans="6:6">
      <c r="F101" t="s">
        <v>602</v>
      </c>
    </row>
    <row r="102" spans="6:6">
      <c r="F102" t="s">
        <v>603</v>
      </c>
    </row>
    <row r="103" spans="6:6">
      <c r="F103" t="s">
        <v>604</v>
      </c>
    </row>
    <row r="104" spans="6:6">
      <c r="F104" t="s">
        <v>605</v>
      </c>
    </row>
    <row r="105" spans="6:6">
      <c r="F105" t="s">
        <v>606</v>
      </c>
    </row>
    <row r="106" spans="6:6">
      <c r="F106" t="s">
        <v>607</v>
      </c>
    </row>
    <row r="107" spans="6:6">
      <c r="F107" t="s">
        <v>608</v>
      </c>
    </row>
    <row r="108" spans="6:6">
      <c r="F108" t="s">
        <v>609</v>
      </c>
    </row>
    <row r="109" spans="6:6">
      <c r="F109" t="s">
        <v>610</v>
      </c>
    </row>
    <row r="110" spans="6:6">
      <c r="F110" t="s">
        <v>611</v>
      </c>
    </row>
    <row r="111" spans="6:6">
      <c r="F111" t="s">
        <v>612</v>
      </c>
    </row>
    <row r="112" spans="6:6">
      <c r="F112" t="s">
        <v>613</v>
      </c>
    </row>
    <row r="113" spans="6:6">
      <c r="F113" t="s">
        <v>614</v>
      </c>
    </row>
    <row r="114" spans="6:6">
      <c r="F114" t="s">
        <v>615</v>
      </c>
    </row>
    <row r="115" spans="6:6">
      <c r="F115" t="s">
        <v>616</v>
      </c>
    </row>
    <row r="116" spans="6:6">
      <c r="F116" t="s">
        <v>617</v>
      </c>
    </row>
    <row r="117" spans="6:6">
      <c r="F117" t="s">
        <v>618</v>
      </c>
    </row>
    <row r="118" spans="6:6">
      <c r="F118" t="s">
        <v>619</v>
      </c>
    </row>
    <row r="119" spans="6:6">
      <c r="F119" t="s">
        <v>620</v>
      </c>
    </row>
    <row r="120" spans="6:6">
      <c r="F120" t="s">
        <v>621</v>
      </c>
    </row>
    <row r="121" spans="6:6">
      <c r="F121" t="s">
        <v>622</v>
      </c>
    </row>
    <row r="122" spans="6:6">
      <c r="F122" t="s">
        <v>623</v>
      </c>
    </row>
    <row r="123" spans="6:6">
      <c r="F123" t="s">
        <v>624</v>
      </c>
    </row>
    <row r="124" spans="6:6">
      <c r="F124" t="s">
        <v>625</v>
      </c>
    </row>
    <row r="125" spans="6:6">
      <c r="F125" t="s">
        <v>626</v>
      </c>
    </row>
    <row r="126" spans="6:6">
      <c r="F126" t="s">
        <v>627</v>
      </c>
    </row>
    <row r="127" spans="6:6">
      <c r="F127" t="s">
        <v>628</v>
      </c>
    </row>
    <row r="128" spans="6:6">
      <c r="F128" t="s">
        <v>629</v>
      </c>
    </row>
    <row r="129" spans="6:6">
      <c r="F129" t="s">
        <v>630</v>
      </c>
    </row>
    <row r="130" spans="6:6">
      <c r="F130" t="s">
        <v>631</v>
      </c>
    </row>
    <row r="131" spans="6:6">
      <c r="F131" t="s">
        <v>632</v>
      </c>
    </row>
    <row r="132" spans="6:6">
      <c r="F132" t="s">
        <v>633</v>
      </c>
    </row>
    <row r="133" spans="6:6">
      <c r="F133" t="s">
        <v>634</v>
      </c>
    </row>
    <row r="134" spans="6:6">
      <c r="F134" t="s">
        <v>635</v>
      </c>
    </row>
    <row r="135" spans="6:6">
      <c r="F135" t="s">
        <v>636</v>
      </c>
    </row>
    <row r="136" spans="6:6">
      <c r="F136" t="s">
        <v>637</v>
      </c>
    </row>
    <row r="137" spans="6:6">
      <c r="F137" t="s">
        <v>638</v>
      </c>
    </row>
    <row r="138" spans="6:6">
      <c r="F138" t="s">
        <v>639</v>
      </c>
    </row>
    <row r="139" spans="6:6">
      <c r="F139" t="s">
        <v>640</v>
      </c>
    </row>
    <row r="140" spans="6:6">
      <c r="F140" t="s">
        <v>641</v>
      </c>
    </row>
    <row r="141" spans="6:6">
      <c r="F141" t="s">
        <v>642</v>
      </c>
    </row>
    <row r="142" spans="6:6">
      <c r="F142" t="s">
        <v>643</v>
      </c>
    </row>
    <row r="143" spans="6:6">
      <c r="F143" t="s">
        <v>644</v>
      </c>
    </row>
    <row r="144" spans="6:6">
      <c r="F144" t="s">
        <v>645</v>
      </c>
    </row>
    <row r="145" spans="6:6">
      <c r="F145" t="s">
        <v>646</v>
      </c>
    </row>
    <row r="146" spans="6:6">
      <c r="F146" t="s">
        <v>647</v>
      </c>
    </row>
    <row r="147" spans="6:6">
      <c r="F147" t="s">
        <v>648</v>
      </c>
    </row>
    <row r="148" spans="6:6">
      <c r="F148" t="s">
        <v>649</v>
      </c>
    </row>
    <row r="149" spans="6:6">
      <c r="F149" t="s">
        <v>650</v>
      </c>
    </row>
    <row r="150" spans="6:6">
      <c r="F150" t="s">
        <v>651</v>
      </c>
    </row>
    <row r="151" spans="6:6">
      <c r="F151" t="s">
        <v>652</v>
      </c>
    </row>
    <row r="152" spans="6:6">
      <c r="F152" t="s">
        <v>653</v>
      </c>
    </row>
    <row r="153" spans="6:6">
      <c r="F153" t="s">
        <v>654</v>
      </c>
    </row>
    <row r="154" spans="6:6">
      <c r="F154" t="s">
        <v>655</v>
      </c>
    </row>
    <row r="155" spans="6:6">
      <c r="F155" t="s">
        <v>656</v>
      </c>
    </row>
    <row r="156" spans="6:6">
      <c r="F156" t="s">
        <v>657</v>
      </c>
    </row>
    <row r="157" spans="6:6">
      <c r="F157" t="s">
        <v>658</v>
      </c>
    </row>
    <row r="158" spans="6:6">
      <c r="F158" t="s">
        <v>659</v>
      </c>
    </row>
    <row r="159" spans="6:6">
      <c r="F159" t="s">
        <v>660</v>
      </c>
    </row>
    <row r="160" spans="6:6">
      <c r="F160" t="s">
        <v>661</v>
      </c>
    </row>
    <row r="161" spans="6:6">
      <c r="F161" t="s">
        <v>662</v>
      </c>
    </row>
    <row r="162" spans="6:6">
      <c r="F162" t="s">
        <v>663</v>
      </c>
    </row>
    <row r="163" spans="6:6">
      <c r="F163" t="s">
        <v>664</v>
      </c>
    </row>
  </sheetData>
  <sortState xmlns:xlrd2="http://schemas.microsoft.com/office/spreadsheetml/2017/richdata2" ref="J2:J11">
    <sortCondition ref="J2:J11"/>
  </sortState>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5047E-5B38-4231-95F1-BD7571F6108B}">
  <sheetPr codeName="Sheet2">
    <pageSetUpPr fitToPage="1"/>
  </sheetPr>
  <dimension ref="D2:U38"/>
  <sheetViews>
    <sheetView showGridLines="0" showRowColHeaders="0" zoomScale="80" zoomScaleNormal="80" workbookViewId="0">
      <extLst>
        <ext xmlns:xlsdti="http://schemas.microsoft.com/office/spreadsheetml/2023/showDataTypeIcons" uri="{77bfe23e-c014-4d31-8a63-9c772dbf06b6}">
          <xlsdti:showDataTypeIcons visible="0"/>
        </ext>
      </extLst>
    </sheetView>
  </sheetViews>
  <sheetFormatPr defaultColWidth="9.1796875" defaultRowHeight="14"/>
  <cols>
    <col min="1" max="1" width="1.36328125" style="3" customWidth="1"/>
    <col min="2" max="2" width="24.7265625" style="3" customWidth="1"/>
    <col min="3" max="3" width="1.90625" style="3" customWidth="1"/>
    <col min="4" max="4" width="29.7265625" style="3" bestFit="1" customWidth="1"/>
    <col min="5" max="5" width="29.1796875" style="3" bestFit="1" customWidth="1"/>
    <col min="6" max="6" width="26.54296875" style="3" bestFit="1" customWidth="1"/>
    <col min="7" max="7" width="21.1796875" style="3" customWidth="1"/>
    <col min="8" max="16" width="9.1796875" style="3"/>
    <col min="17" max="18" width="9.1796875" style="3" customWidth="1"/>
    <col min="19" max="16384" width="9.1796875" style="3"/>
  </cols>
  <sheetData>
    <row r="2" spans="4:20" ht="62.25" customHeight="1">
      <c r="D2" s="14"/>
      <c r="E2" s="107" t="s">
        <v>862</v>
      </c>
      <c r="F2" s="107"/>
      <c r="G2" s="107"/>
      <c r="H2" s="107"/>
      <c r="I2" s="107"/>
      <c r="J2" s="107"/>
      <c r="K2" s="107"/>
      <c r="L2" s="107"/>
      <c r="M2" s="107"/>
      <c r="N2" s="107"/>
      <c r="O2" s="107"/>
      <c r="P2" s="107"/>
      <c r="Q2" s="107"/>
      <c r="R2" s="106" t="s">
        <v>73</v>
      </c>
      <c r="S2" s="106"/>
      <c r="T2" s="106"/>
    </row>
    <row r="4" spans="4:20" ht="45" customHeight="1">
      <c r="D4" s="10" t="s">
        <v>821</v>
      </c>
      <c r="E4" s="174" t="s">
        <v>890</v>
      </c>
      <c r="F4" s="174"/>
      <c r="G4" s="174"/>
      <c r="H4" s="174"/>
      <c r="I4" s="174"/>
      <c r="J4" s="174"/>
      <c r="K4" s="174"/>
      <c r="L4" s="174"/>
      <c r="M4" s="174"/>
      <c r="N4" s="174"/>
      <c r="O4" s="174"/>
      <c r="P4" s="174"/>
      <c r="Q4" s="174"/>
      <c r="R4" s="174"/>
      <c r="S4" s="174"/>
      <c r="T4" s="174"/>
    </row>
    <row r="6" spans="4:20" ht="38.25" customHeight="1">
      <c r="D6" s="10" t="s">
        <v>819</v>
      </c>
      <c r="E6" s="172"/>
      <c r="F6" s="172"/>
      <c r="G6" s="172"/>
      <c r="H6" s="172"/>
      <c r="I6" s="172"/>
      <c r="J6" s="167" t="s">
        <v>823</v>
      </c>
      <c r="K6" s="167"/>
      <c r="L6" s="172"/>
      <c r="M6" s="172"/>
      <c r="N6" s="172"/>
      <c r="O6" s="167" t="s">
        <v>824</v>
      </c>
      <c r="P6" s="167"/>
      <c r="Q6" s="173"/>
      <c r="R6" s="173"/>
      <c r="S6" s="173"/>
      <c r="T6" s="173"/>
    </row>
    <row r="8" spans="4:20" ht="36.75" customHeight="1">
      <c r="D8" s="10" t="s">
        <v>820</v>
      </c>
      <c r="E8" s="162"/>
      <c r="F8" s="163"/>
      <c r="G8" s="163"/>
      <c r="H8" s="163"/>
      <c r="I8" s="163"/>
      <c r="J8" s="163"/>
      <c r="K8" s="163"/>
      <c r="L8" s="163"/>
      <c r="M8" s="164"/>
      <c r="N8" s="167" t="s">
        <v>825</v>
      </c>
      <c r="O8" s="167"/>
      <c r="P8" s="167"/>
      <c r="Q8" s="168"/>
      <c r="R8" s="168"/>
      <c r="S8" s="168"/>
      <c r="T8" s="168"/>
    </row>
    <row r="10" spans="4:20" ht="35" customHeight="1">
      <c r="D10" s="169" t="s">
        <v>846</v>
      </c>
      <c r="E10" s="169"/>
      <c r="F10" s="169"/>
      <c r="G10" s="169"/>
      <c r="H10" s="169"/>
      <c r="I10" s="169"/>
      <c r="J10" s="169"/>
      <c r="K10" s="169"/>
      <c r="L10" s="169"/>
      <c r="M10" s="169"/>
      <c r="N10" s="169"/>
      <c r="O10" s="169"/>
      <c r="P10" s="169"/>
      <c r="Q10" s="169"/>
      <c r="R10" s="169"/>
      <c r="S10" s="169"/>
      <c r="T10" s="169"/>
    </row>
    <row r="11" spans="4:20" ht="43.5" customHeight="1">
      <c r="D11" s="16" t="s">
        <v>789</v>
      </c>
      <c r="E11" s="170" t="s">
        <v>803</v>
      </c>
      <c r="F11" s="171"/>
      <c r="G11" s="171"/>
      <c r="H11" s="171"/>
      <c r="I11" s="171"/>
      <c r="J11" s="171"/>
      <c r="K11" s="171"/>
      <c r="L11" s="171"/>
      <c r="M11" s="171"/>
      <c r="N11" s="171"/>
      <c r="O11" s="171"/>
      <c r="P11" s="171"/>
      <c r="Q11" s="171"/>
      <c r="R11" s="171"/>
      <c r="S11" s="171"/>
      <c r="T11" s="171"/>
    </row>
    <row r="12" spans="4:20">
      <c r="D12" s="16" t="s">
        <v>791</v>
      </c>
      <c r="E12" s="117" t="s">
        <v>802</v>
      </c>
      <c r="F12" s="117"/>
      <c r="G12" s="117"/>
      <c r="H12" s="117"/>
      <c r="I12" s="117"/>
      <c r="J12" s="117"/>
      <c r="K12" s="117"/>
      <c r="L12" s="117"/>
      <c r="M12" s="117"/>
      <c r="N12" s="117"/>
      <c r="O12" s="117"/>
      <c r="P12" s="117"/>
      <c r="Q12" s="117"/>
      <c r="R12" s="117"/>
      <c r="S12" s="117"/>
      <c r="T12" s="117"/>
    </row>
    <row r="14" spans="4:20" ht="35.25" customHeight="1">
      <c r="D14" s="166" t="s">
        <v>787</v>
      </c>
      <c r="E14" s="166"/>
      <c r="F14" s="166"/>
      <c r="G14" s="166"/>
      <c r="H14" s="166"/>
      <c r="I14" s="166"/>
      <c r="J14" s="166"/>
      <c r="K14" s="166"/>
      <c r="L14" s="166"/>
      <c r="M14" s="166"/>
      <c r="N14" s="166"/>
      <c r="O14" s="166"/>
      <c r="P14" s="166"/>
      <c r="Q14" s="166"/>
      <c r="R14" s="166"/>
      <c r="S14" s="166"/>
      <c r="T14" s="166"/>
    </row>
    <row r="15" spans="4:20" ht="22.5" customHeight="1">
      <c r="D15" s="165" t="s">
        <v>296</v>
      </c>
      <c r="E15" s="165" t="s">
        <v>281</v>
      </c>
      <c r="F15" s="165" t="s">
        <v>289</v>
      </c>
      <c r="G15" s="165" t="s">
        <v>314</v>
      </c>
      <c r="H15" s="165" t="s">
        <v>298</v>
      </c>
      <c r="I15" s="165"/>
      <c r="J15" s="165"/>
      <c r="K15" s="165"/>
      <c r="L15" s="165"/>
      <c r="M15" s="165"/>
      <c r="N15" s="165"/>
      <c r="O15" s="165"/>
      <c r="P15" s="165"/>
      <c r="Q15" s="165"/>
      <c r="R15" s="165"/>
      <c r="S15" s="165"/>
      <c r="T15" s="165" t="s">
        <v>283</v>
      </c>
    </row>
    <row r="16" spans="4:20" ht="22.5" customHeight="1">
      <c r="D16" s="165"/>
      <c r="E16" s="165"/>
      <c r="F16" s="165"/>
      <c r="G16" s="165"/>
      <c r="H16" s="17" t="s">
        <v>74</v>
      </c>
      <c r="I16" s="17" t="s">
        <v>75</v>
      </c>
      <c r="J16" s="17" t="s">
        <v>76</v>
      </c>
      <c r="K16" s="17" t="s">
        <v>77</v>
      </c>
      <c r="L16" s="17" t="s">
        <v>78</v>
      </c>
      <c r="M16" s="17" t="s">
        <v>79</v>
      </c>
      <c r="N16" s="17" t="s">
        <v>80</v>
      </c>
      <c r="O16" s="17" t="s">
        <v>81</v>
      </c>
      <c r="P16" s="17" t="s">
        <v>82</v>
      </c>
      <c r="Q16" s="17" t="s">
        <v>83</v>
      </c>
      <c r="R16" s="17" t="s">
        <v>84</v>
      </c>
      <c r="S16" s="17" t="s">
        <v>85</v>
      </c>
      <c r="T16" s="165"/>
    </row>
    <row r="17" spans="4:21">
      <c r="D17" s="18" t="s">
        <v>301</v>
      </c>
      <c r="E17" s="18" t="s">
        <v>290</v>
      </c>
      <c r="F17" s="18" t="s">
        <v>294</v>
      </c>
      <c r="G17" s="18"/>
      <c r="H17" s="27"/>
      <c r="I17" s="27"/>
      <c r="J17" s="27"/>
      <c r="K17" s="27"/>
      <c r="L17" s="27"/>
      <c r="M17" s="27"/>
      <c r="N17" s="27"/>
      <c r="O17" s="27"/>
      <c r="P17" s="27"/>
      <c r="Q17" s="27"/>
      <c r="R17" s="27"/>
      <c r="S17" s="27"/>
      <c r="T17" s="28">
        <f>SUM(H17:S17)</f>
        <v>0</v>
      </c>
    </row>
    <row r="18" spans="4:21">
      <c r="D18" s="18" t="s">
        <v>301</v>
      </c>
      <c r="E18" s="18" t="s">
        <v>290</v>
      </c>
      <c r="F18" s="18" t="s">
        <v>294</v>
      </c>
      <c r="G18" s="18"/>
      <c r="H18" s="27"/>
      <c r="I18" s="27"/>
      <c r="J18" s="27"/>
      <c r="K18" s="27"/>
      <c r="L18" s="27"/>
      <c r="M18" s="27"/>
      <c r="N18" s="27"/>
      <c r="O18" s="27"/>
      <c r="P18" s="27"/>
      <c r="Q18" s="27"/>
      <c r="R18" s="27"/>
      <c r="S18" s="27"/>
      <c r="T18" s="28">
        <f t="shared" ref="T18:T24" si="0">SUM(H18:S18)</f>
        <v>0</v>
      </c>
    </row>
    <row r="19" spans="4:21">
      <c r="D19" s="18" t="s">
        <v>301</v>
      </c>
      <c r="E19" s="18" t="s">
        <v>290</v>
      </c>
      <c r="F19" s="18" t="s">
        <v>294</v>
      </c>
      <c r="G19" s="18"/>
      <c r="H19" s="27"/>
      <c r="I19" s="27"/>
      <c r="J19" s="27"/>
      <c r="K19" s="27"/>
      <c r="L19" s="27"/>
      <c r="M19" s="27"/>
      <c r="N19" s="27"/>
      <c r="O19" s="27"/>
      <c r="P19" s="27"/>
      <c r="Q19" s="27"/>
      <c r="R19" s="27"/>
      <c r="S19" s="27"/>
      <c r="T19" s="28">
        <f t="shared" si="0"/>
        <v>0</v>
      </c>
    </row>
    <row r="20" spans="4:21">
      <c r="D20" s="18" t="s">
        <v>301</v>
      </c>
      <c r="E20" s="18" t="s">
        <v>290</v>
      </c>
      <c r="F20" s="18" t="s">
        <v>294</v>
      </c>
      <c r="G20" s="18"/>
      <c r="H20" s="27"/>
      <c r="I20" s="27"/>
      <c r="J20" s="27"/>
      <c r="K20" s="27"/>
      <c r="L20" s="27"/>
      <c r="M20" s="27"/>
      <c r="N20" s="27"/>
      <c r="O20" s="27"/>
      <c r="P20" s="27"/>
      <c r="Q20" s="27"/>
      <c r="R20" s="27"/>
      <c r="S20" s="27"/>
      <c r="T20" s="28">
        <f t="shared" si="0"/>
        <v>0</v>
      </c>
    </row>
    <row r="21" spans="4:21">
      <c r="D21" s="18" t="s">
        <v>301</v>
      </c>
      <c r="E21" s="18" t="s">
        <v>290</v>
      </c>
      <c r="F21" s="18" t="s">
        <v>294</v>
      </c>
      <c r="G21" s="18"/>
      <c r="H21" s="27"/>
      <c r="I21" s="27"/>
      <c r="J21" s="27"/>
      <c r="K21" s="27"/>
      <c r="L21" s="27"/>
      <c r="M21" s="27"/>
      <c r="N21" s="27"/>
      <c r="O21" s="27"/>
      <c r="P21" s="27"/>
      <c r="Q21" s="27"/>
      <c r="R21" s="27"/>
      <c r="S21" s="27"/>
      <c r="T21" s="28">
        <f t="shared" si="0"/>
        <v>0</v>
      </c>
    </row>
    <row r="22" spans="4:21">
      <c r="D22" s="18" t="s">
        <v>301</v>
      </c>
      <c r="E22" s="18" t="s">
        <v>290</v>
      </c>
      <c r="F22" s="18" t="s">
        <v>294</v>
      </c>
      <c r="G22" s="18"/>
      <c r="H22" s="27"/>
      <c r="I22" s="27"/>
      <c r="J22" s="27"/>
      <c r="K22" s="27"/>
      <c r="L22" s="27"/>
      <c r="M22" s="27"/>
      <c r="N22" s="27"/>
      <c r="O22" s="27"/>
      <c r="P22" s="27"/>
      <c r="Q22" s="27"/>
      <c r="R22" s="27"/>
      <c r="S22" s="27"/>
      <c r="T22" s="28">
        <f t="shared" si="0"/>
        <v>0</v>
      </c>
    </row>
    <row r="23" spans="4:21">
      <c r="D23" s="18" t="s">
        <v>301</v>
      </c>
      <c r="E23" s="18" t="s">
        <v>290</v>
      </c>
      <c r="F23" s="18" t="s">
        <v>294</v>
      </c>
      <c r="G23" s="18"/>
      <c r="H23" s="27"/>
      <c r="I23" s="27"/>
      <c r="J23" s="27"/>
      <c r="K23" s="27"/>
      <c r="L23" s="27"/>
      <c r="M23" s="27"/>
      <c r="N23" s="27"/>
      <c r="O23" s="27"/>
      <c r="P23" s="27"/>
      <c r="Q23" s="27"/>
      <c r="R23" s="27"/>
      <c r="S23" s="27"/>
      <c r="T23" s="28">
        <f t="shared" si="0"/>
        <v>0</v>
      </c>
    </row>
    <row r="24" spans="4:21">
      <c r="D24" s="18" t="s">
        <v>301</v>
      </c>
      <c r="E24" s="18" t="s">
        <v>290</v>
      </c>
      <c r="F24" s="18" t="s">
        <v>294</v>
      </c>
      <c r="G24" s="18"/>
      <c r="H24" s="27"/>
      <c r="I24" s="27"/>
      <c r="J24" s="27"/>
      <c r="K24" s="27"/>
      <c r="L24" s="27"/>
      <c r="M24" s="27"/>
      <c r="N24" s="27"/>
      <c r="O24" s="27"/>
      <c r="P24" s="27"/>
      <c r="Q24" s="27"/>
      <c r="R24" s="27"/>
      <c r="S24" s="27"/>
      <c r="T24" s="28">
        <f t="shared" si="0"/>
        <v>0</v>
      </c>
    </row>
    <row r="25" spans="4:21">
      <c r="D25" s="109" t="s">
        <v>97</v>
      </c>
      <c r="E25" s="109"/>
      <c r="F25" s="109"/>
      <c r="G25" s="109"/>
      <c r="H25" s="23">
        <f>SUM(H17:H24)</f>
        <v>0</v>
      </c>
      <c r="I25" s="23">
        <f t="shared" ref="I25:T25" si="1">SUM(I17:I24)</f>
        <v>0</v>
      </c>
      <c r="J25" s="23">
        <f t="shared" si="1"/>
        <v>0</v>
      </c>
      <c r="K25" s="23">
        <f t="shared" si="1"/>
        <v>0</v>
      </c>
      <c r="L25" s="23">
        <f t="shared" si="1"/>
        <v>0</v>
      </c>
      <c r="M25" s="23">
        <f t="shared" si="1"/>
        <v>0</v>
      </c>
      <c r="N25" s="23">
        <f t="shared" si="1"/>
        <v>0</v>
      </c>
      <c r="O25" s="23">
        <f t="shared" si="1"/>
        <v>0</v>
      </c>
      <c r="P25" s="23">
        <f t="shared" si="1"/>
        <v>0</v>
      </c>
      <c r="Q25" s="23">
        <f t="shared" si="1"/>
        <v>0</v>
      </c>
      <c r="R25" s="23">
        <f t="shared" si="1"/>
        <v>0</v>
      </c>
      <c r="S25" s="23">
        <f t="shared" si="1"/>
        <v>0</v>
      </c>
      <c r="T25" s="23">
        <f t="shared" si="1"/>
        <v>0</v>
      </c>
    </row>
    <row r="26" spans="4:21">
      <c r="D26" s="1"/>
      <c r="E26" s="1"/>
      <c r="F26" s="1"/>
      <c r="G26" s="1"/>
      <c r="H26" s="1"/>
      <c r="I26" s="1"/>
      <c r="J26" s="1"/>
      <c r="K26" s="1"/>
      <c r="L26" s="1"/>
      <c r="M26" s="1"/>
      <c r="N26" s="1"/>
      <c r="O26" s="1"/>
      <c r="P26" s="1"/>
      <c r="Q26" s="1"/>
      <c r="R26" s="1"/>
      <c r="S26" s="1"/>
      <c r="T26" s="1"/>
    </row>
    <row r="27" spans="4:21" ht="30" customHeight="1">
      <c r="D27" s="166" t="s">
        <v>788</v>
      </c>
      <c r="E27" s="166"/>
      <c r="F27" s="166"/>
      <c r="G27" s="166"/>
      <c r="H27" s="166"/>
      <c r="I27" s="166"/>
      <c r="J27" s="166"/>
      <c r="K27" s="166"/>
      <c r="L27" s="166"/>
      <c r="M27" s="166"/>
      <c r="N27" s="166"/>
      <c r="O27" s="166"/>
      <c r="P27" s="166"/>
      <c r="Q27" s="166"/>
      <c r="R27" s="166"/>
      <c r="S27" s="166"/>
      <c r="T27" s="166"/>
    </row>
    <row r="28" spans="4:21" ht="24.75" customHeight="1">
      <c r="D28" s="165" t="s">
        <v>297</v>
      </c>
      <c r="E28" s="165" t="s">
        <v>281</v>
      </c>
      <c r="F28" s="165" t="s">
        <v>289</v>
      </c>
      <c r="G28" s="165" t="s">
        <v>314</v>
      </c>
      <c r="H28" s="165" t="s">
        <v>298</v>
      </c>
      <c r="I28" s="165"/>
      <c r="J28" s="165"/>
      <c r="K28" s="165"/>
      <c r="L28" s="165"/>
      <c r="M28" s="165"/>
      <c r="N28" s="165"/>
      <c r="O28" s="165"/>
      <c r="P28" s="165"/>
      <c r="Q28" s="165"/>
      <c r="R28" s="165"/>
      <c r="S28" s="165"/>
      <c r="T28" s="165" t="s">
        <v>283</v>
      </c>
      <c r="U28" s="15"/>
    </row>
    <row r="29" spans="4:21" ht="24.75" customHeight="1">
      <c r="D29" s="165"/>
      <c r="E29" s="165"/>
      <c r="F29" s="165"/>
      <c r="G29" s="165"/>
      <c r="H29" s="17" t="s">
        <v>74</v>
      </c>
      <c r="I29" s="17" t="s">
        <v>75</v>
      </c>
      <c r="J29" s="17" t="s">
        <v>76</v>
      </c>
      <c r="K29" s="17" t="s">
        <v>77</v>
      </c>
      <c r="L29" s="17" t="s">
        <v>78</v>
      </c>
      <c r="M29" s="17" t="s">
        <v>79</v>
      </c>
      <c r="N29" s="17" t="s">
        <v>80</v>
      </c>
      <c r="O29" s="17" t="s">
        <v>81</v>
      </c>
      <c r="P29" s="17" t="s">
        <v>82</v>
      </c>
      <c r="Q29" s="17" t="s">
        <v>83</v>
      </c>
      <c r="R29" s="17" t="s">
        <v>84</v>
      </c>
      <c r="S29" s="17" t="s">
        <v>85</v>
      </c>
      <c r="T29" s="165"/>
      <c r="U29" s="15"/>
    </row>
    <row r="30" spans="4:21" ht="14.5">
      <c r="D30" s="26" t="s">
        <v>312</v>
      </c>
      <c r="E30" s="18" t="s">
        <v>290</v>
      </c>
      <c r="F30" s="18" t="s">
        <v>294</v>
      </c>
      <c r="G30" s="18"/>
      <c r="H30" s="27"/>
      <c r="I30" s="27"/>
      <c r="J30" s="27"/>
      <c r="K30" s="27"/>
      <c r="L30" s="27"/>
      <c r="M30" s="27"/>
      <c r="N30" s="27"/>
      <c r="O30" s="27"/>
      <c r="P30" s="27"/>
      <c r="Q30" s="27"/>
      <c r="R30" s="27"/>
      <c r="S30" s="27"/>
      <c r="T30" s="28">
        <f>SUM(H30:S30)</f>
        <v>0</v>
      </c>
      <c r="U30" s="15"/>
    </row>
    <row r="31" spans="4:21" ht="14.5">
      <c r="D31" s="26" t="s">
        <v>312</v>
      </c>
      <c r="E31" s="18" t="s">
        <v>290</v>
      </c>
      <c r="F31" s="18" t="s">
        <v>294</v>
      </c>
      <c r="G31" s="18"/>
      <c r="H31" s="27"/>
      <c r="I31" s="27"/>
      <c r="J31" s="27"/>
      <c r="K31" s="27"/>
      <c r="L31" s="27"/>
      <c r="M31" s="27"/>
      <c r="N31" s="27"/>
      <c r="O31" s="27"/>
      <c r="P31" s="27"/>
      <c r="Q31" s="27"/>
      <c r="R31" s="27"/>
      <c r="S31" s="27"/>
      <c r="T31" s="28">
        <f t="shared" ref="T31:T37" si="2">SUM(H31:S31)</f>
        <v>0</v>
      </c>
      <c r="U31" s="15"/>
    </row>
    <row r="32" spans="4:21" ht="14.5">
      <c r="D32" s="26" t="s">
        <v>312</v>
      </c>
      <c r="E32" s="18" t="s">
        <v>290</v>
      </c>
      <c r="F32" s="18" t="s">
        <v>294</v>
      </c>
      <c r="G32" s="18"/>
      <c r="H32" s="27"/>
      <c r="I32" s="27"/>
      <c r="J32" s="27"/>
      <c r="K32" s="27"/>
      <c r="L32" s="27"/>
      <c r="M32" s="27"/>
      <c r="N32" s="27"/>
      <c r="O32" s="27"/>
      <c r="P32" s="27"/>
      <c r="Q32" s="27"/>
      <c r="R32" s="27"/>
      <c r="S32" s="27"/>
      <c r="T32" s="28">
        <f t="shared" si="2"/>
        <v>0</v>
      </c>
      <c r="U32" s="15"/>
    </row>
    <row r="33" spans="4:21" ht="14.5">
      <c r="D33" s="26" t="s">
        <v>312</v>
      </c>
      <c r="E33" s="18" t="s">
        <v>290</v>
      </c>
      <c r="F33" s="18" t="s">
        <v>294</v>
      </c>
      <c r="G33" s="18"/>
      <c r="H33" s="27"/>
      <c r="I33" s="27"/>
      <c r="J33" s="27"/>
      <c r="K33" s="27"/>
      <c r="L33" s="27"/>
      <c r="M33" s="27"/>
      <c r="N33" s="27"/>
      <c r="O33" s="27"/>
      <c r="P33" s="27"/>
      <c r="Q33" s="27"/>
      <c r="R33" s="27"/>
      <c r="S33" s="27"/>
      <c r="T33" s="28">
        <f t="shared" si="2"/>
        <v>0</v>
      </c>
      <c r="U33" s="15"/>
    </row>
    <row r="34" spans="4:21" ht="14.5">
      <c r="D34" s="26" t="s">
        <v>312</v>
      </c>
      <c r="E34" s="18" t="s">
        <v>290</v>
      </c>
      <c r="F34" s="18" t="s">
        <v>294</v>
      </c>
      <c r="G34" s="18"/>
      <c r="H34" s="27"/>
      <c r="I34" s="27"/>
      <c r="J34" s="27"/>
      <c r="K34" s="27"/>
      <c r="L34" s="27"/>
      <c r="M34" s="27"/>
      <c r="N34" s="27"/>
      <c r="O34" s="27"/>
      <c r="P34" s="27"/>
      <c r="Q34" s="27"/>
      <c r="R34" s="27"/>
      <c r="S34" s="27"/>
      <c r="T34" s="28">
        <f t="shared" si="2"/>
        <v>0</v>
      </c>
      <c r="U34" s="15"/>
    </row>
    <row r="35" spans="4:21" ht="14.5">
      <c r="D35" s="26" t="s">
        <v>312</v>
      </c>
      <c r="E35" s="18" t="s">
        <v>290</v>
      </c>
      <c r="F35" s="18" t="s">
        <v>294</v>
      </c>
      <c r="G35" s="18"/>
      <c r="H35" s="27"/>
      <c r="I35" s="27"/>
      <c r="J35" s="27"/>
      <c r="K35" s="27"/>
      <c r="L35" s="27"/>
      <c r="M35" s="27"/>
      <c r="N35" s="27"/>
      <c r="O35" s="27"/>
      <c r="P35" s="27"/>
      <c r="Q35" s="27"/>
      <c r="R35" s="27"/>
      <c r="S35" s="27"/>
      <c r="T35" s="28">
        <f t="shared" si="2"/>
        <v>0</v>
      </c>
      <c r="U35" s="15"/>
    </row>
    <row r="36" spans="4:21" ht="14.5">
      <c r="D36" s="26" t="s">
        <v>312</v>
      </c>
      <c r="E36" s="18" t="s">
        <v>290</v>
      </c>
      <c r="F36" s="18" t="s">
        <v>294</v>
      </c>
      <c r="G36" s="18"/>
      <c r="H36" s="27"/>
      <c r="I36" s="27"/>
      <c r="J36" s="27"/>
      <c r="K36" s="27"/>
      <c r="L36" s="27"/>
      <c r="M36" s="27"/>
      <c r="N36" s="27"/>
      <c r="O36" s="27"/>
      <c r="P36" s="27"/>
      <c r="Q36" s="27"/>
      <c r="R36" s="27"/>
      <c r="S36" s="27"/>
      <c r="T36" s="28">
        <f t="shared" si="2"/>
        <v>0</v>
      </c>
      <c r="U36" s="15"/>
    </row>
    <row r="37" spans="4:21" ht="14.5">
      <c r="D37" s="26" t="s">
        <v>312</v>
      </c>
      <c r="E37" s="18" t="s">
        <v>290</v>
      </c>
      <c r="F37" s="18" t="s">
        <v>294</v>
      </c>
      <c r="G37" s="18"/>
      <c r="H37" s="27"/>
      <c r="I37" s="27"/>
      <c r="J37" s="27"/>
      <c r="K37" s="27"/>
      <c r="L37" s="27"/>
      <c r="M37" s="27"/>
      <c r="N37" s="27"/>
      <c r="O37" s="27"/>
      <c r="P37" s="27"/>
      <c r="Q37" s="27"/>
      <c r="R37" s="27"/>
      <c r="S37" s="27"/>
      <c r="T37" s="28">
        <f t="shared" si="2"/>
        <v>0</v>
      </c>
      <c r="U37" s="15"/>
    </row>
    <row r="38" spans="4:21" ht="15" customHeight="1">
      <c r="D38" s="109" t="s">
        <v>97</v>
      </c>
      <c r="E38" s="109"/>
      <c r="F38" s="109"/>
      <c r="G38" s="109"/>
      <c r="H38" s="23">
        <f>SUM(H30:H37)</f>
        <v>0</v>
      </c>
      <c r="I38" s="23">
        <f t="shared" ref="I38:T38" si="3">SUM(I30:I37)</f>
        <v>0</v>
      </c>
      <c r="J38" s="23">
        <f t="shared" si="3"/>
        <v>0</v>
      </c>
      <c r="K38" s="23">
        <f t="shared" si="3"/>
        <v>0</v>
      </c>
      <c r="L38" s="23">
        <f t="shared" si="3"/>
        <v>0</v>
      </c>
      <c r="M38" s="23">
        <f t="shared" si="3"/>
        <v>0</v>
      </c>
      <c r="N38" s="23">
        <f t="shared" si="3"/>
        <v>0</v>
      </c>
      <c r="O38" s="23">
        <f t="shared" si="3"/>
        <v>0</v>
      </c>
      <c r="P38" s="23">
        <f t="shared" si="3"/>
        <v>0</v>
      </c>
      <c r="Q38" s="23">
        <f t="shared" si="3"/>
        <v>0</v>
      </c>
      <c r="R38" s="23">
        <f t="shared" si="3"/>
        <v>0</v>
      </c>
      <c r="S38" s="23">
        <f t="shared" si="3"/>
        <v>0</v>
      </c>
      <c r="T38" s="23">
        <f t="shared" si="3"/>
        <v>0</v>
      </c>
      <c r="U38" s="15"/>
    </row>
  </sheetData>
  <mergeCells count="30">
    <mergeCell ref="E2:Q2"/>
    <mergeCell ref="R2:T2"/>
    <mergeCell ref="E6:I6"/>
    <mergeCell ref="J6:K6"/>
    <mergeCell ref="L6:N6"/>
    <mergeCell ref="O6:P6"/>
    <mergeCell ref="Q6:T6"/>
    <mergeCell ref="E4:T4"/>
    <mergeCell ref="H15:S15"/>
    <mergeCell ref="T15:T16"/>
    <mergeCell ref="D14:T14"/>
    <mergeCell ref="D10:T10"/>
    <mergeCell ref="E11:T11"/>
    <mergeCell ref="E12:T12"/>
    <mergeCell ref="E8:M8"/>
    <mergeCell ref="H28:S28"/>
    <mergeCell ref="T28:T29"/>
    <mergeCell ref="D27:T27"/>
    <mergeCell ref="D38:G38"/>
    <mergeCell ref="D25:G25"/>
    <mergeCell ref="D28:D29"/>
    <mergeCell ref="E28:E29"/>
    <mergeCell ref="F28:F29"/>
    <mergeCell ref="G28:G29"/>
    <mergeCell ref="N8:P8"/>
    <mergeCell ref="Q8:T8"/>
    <mergeCell ref="D15:D16"/>
    <mergeCell ref="E15:E16"/>
    <mergeCell ref="F15:F16"/>
    <mergeCell ref="G15:G16"/>
  </mergeCells>
  <conditionalFormatting sqref="D17:D24">
    <cfRule type="cellIs" dxfId="19" priority="6" operator="equal">
      <formula>"Escolha um veículo da lista"</formula>
    </cfRule>
  </conditionalFormatting>
  <conditionalFormatting sqref="D30:D37">
    <cfRule type="cellIs" dxfId="18" priority="5" operator="equal">
      <formula>"Escolha um equipamento da lista"</formula>
    </cfRule>
  </conditionalFormatting>
  <conditionalFormatting sqref="E17:E24 E30:E37">
    <cfRule type="cellIs" dxfId="17" priority="8" operator="equal">
      <formula>"Escolha um combustível da lista"</formula>
    </cfRule>
  </conditionalFormatting>
  <conditionalFormatting sqref="F17:F24 F30:F37">
    <cfRule type="cellIs" dxfId="16" priority="7" operator="equal">
      <formula>"Escolha uma unidade da lista"</formula>
    </cfRule>
  </conditionalFormatting>
  <pageMargins left="0.51181102362204722" right="0.51181102362204722" top="0.78740157480314965" bottom="0.78740157480314965" header="0.31496062992125984" footer="0.31496062992125984"/>
  <pageSetup paperSize="9" scale="86"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CB776DB7-7A1C-425C-AE5B-0A2A6743791D}">
          <x14:formula1>
            <xm:f>Listas!$D$2:$D$13</xm:f>
          </x14:formula1>
          <xm:sqref>D30:D37</xm:sqref>
        </x14:dataValidation>
        <x14:dataValidation type="list" allowBlank="1" showInputMessage="1" showErrorMessage="1" xr:uid="{45948601-AC2D-43D6-8543-85E1CE324522}">
          <x14:formula1>
            <xm:f>Listas!$M$2:$M$45</xm:f>
          </x14:formula1>
          <xm:sqref>E6:I6</xm:sqref>
        </x14:dataValidation>
        <x14:dataValidation type="list" allowBlank="1" showInputMessage="1" showErrorMessage="1" xr:uid="{08EA9B6F-EAC4-4A6B-BE67-23328C79687E}">
          <x14:formula1>
            <xm:f>Listas!$A$2:$A$9</xm:f>
          </x14:formula1>
          <xm:sqref>E17:E24</xm:sqref>
        </x14:dataValidation>
        <x14:dataValidation type="list" allowBlank="1" showInputMessage="1" showErrorMessage="1" xr:uid="{7C471440-DC8A-47AA-9EB8-492ADDA5D52B}">
          <x14:formula1>
            <xm:f>Listas!$A$2:$A$49</xm:f>
          </x14:formula1>
          <xm:sqref>E30:E37</xm:sqref>
        </x14:dataValidation>
        <x14:dataValidation type="list" allowBlank="1" showInputMessage="1" showErrorMessage="1" xr:uid="{99EAB70D-D3C5-42B6-BC33-1264E6020383}">
          <x14:formula1>
            <xm:f>Listas!$B$2:$B$8</xm:f>
          </x14:formula1>
          <xm:sqref>F30:F37 F17:F24</xm:sqref>
        </x14:dataValidation>
        <x14:dataValidation type="list" allowBlank="1" showInputMessage="1" showErrorMessage="1" xr:uid="{3D72C4D8-4DEF-41D1-953A-8B31C86C885E}">
          <x14:formula1>
            <xm:f>Listas!$C$2:$C$12</xm:f>
          </x14:formula1>
          <xm:sqref>D17:D24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385E0-A8E0-4471-B54B-E9AC6C41A9D3}">
  <sheetPr codeName="Sheet3">
    <pageSetUpPr fitToPage="1"/>
  </sheetPr>
  <dimension ref="D2:U25"/>
  <sheetViews>
    <sheetView showGridLines="0" showRowColHeaders="0" topLeftCell="A2" zoomScale="90" zoomScaleNormal="90" workbookViewId="0">
      <extLst>
        <ext xmlns:xlsdti="http://schemas.microsoft.com/office/spreadsheetml/2023/showDataTypeIcons" uri="{77bfe23e-c014-4d31-8a63-9c772dbf06b6}">
          <xlsdti:showDataTypeIcons visible="0"/>
        </ext>
      </extLst>
    </sheetView>
  </sheetViews>
  <sheetFormatPr defaultColWidth="9.1796875" defaultRowHeight="14"/>
  <cols>
    <col min="1" max="1" width="1.36328125" style="3" customWidth="1"/>
    <col min="2" max="2" width="24.7265625" style="3" customWidth="1"/>
    <col min="3" max="3" width="1.90625" style="3" customWidth="1"/>
    <col min="4" max="4" width="29.7265625" style="3" bestFit="1" customWidth="1"/>
    <col min="5" max="5" width="29.1796875" style="3" bestFit="1" customWidth="1"/>
    <col min="6" max="6" width="26.54296875" style="3" bestFit="1" customWidth="1"/>
    <col min="7" max="7" width="21.1796875" style="3" customWidth="1"/>
    <col min="8" max="16" width="9.1796875" style="3"/>
    <col min="17" max="18" width="9.1796875" style="3" customWidth="1"/>
    <col min="19" max="16384" width="9.1796875" style="3"/>
  </cols>
  <sheetData>
    <row r="2" spans="4:21" ht="62.25" customHeight="1">
      <c r="D2" s="14"/>
      <c r="E2" s="107" t="s">
        <v>861</v>
      </c>
      <c r="F2" s="107"/>
      <c r="G2" s="107"/>
      <c r="H2" s="107"/>
      <c r="I2" s="107"/>
      <c r="J2" s="107"/>
      <c r="K2" s="107"/>
      <c r="L2" s="107"/>
      <c r="M2" s="107"/>
      <c r="N2" s="107"/>
      <c r="O2" s="107"/>
      <c r="P2" s="107"/>
      <c r="Q2" s="107"/>
      <c r="R2" s="106" t="s">
        <v>73</v>
      </c>
      <c r="S2" s="106"/>
      <c r="T2" s="106"/>
    </row>
    <row r="4" spans="4:21" ht="45" customHeight="1">
      <c r="D4" s="10" t="s">
        <v>821</v>
      </c>
      <c r="E4" s="174" t="s">
        <v>891</v>
      </c>
      <c r="F4" s="174"/>
      <c r="G4" s="174"/>
      <c r="H4" s="174"/>
      <c r="I4" s="174"/>
      <c r="J4" s="174"/>
      <c r="K4" s="174"/>
      <c r="L4" s="174"/>
      <c r="M4" s="174"/>
      <c r="N4" s="174"/>
      <c r="O4" s="174"/>
      <c r="P4" s="174"/>
      <c r="Q4" s="174"/>
      <c r="R4" s="174"/>
      <c r="S4" s="174"/>
      <c r="T4" s="174"/>
    </row>
    <row r="6" spans="4:21" ht="38.25" customHeight="1">
      <c r="D6" s="10" t="s">
        <v>819</v>
      </c>
      <c r="E6" s="172"/>
      <c r="F6" s="172"/>
      <c r="G6" s="172"/>
      <c r="H6" s="172"/>
      <c r="I6" s="172"/>
      <c r="J6" s="167" t="s">
        <v>823</v>
      </c>
      <c r="K6" s="167"/>
      <c r="L6" s="172"/>
      <c r="M6" s="172"/>
      <c r="N6" s="172"/>
      <c r="O6" s="167" t="s">
        <v>824</v>
      </c>
      <c r="P6" s="167"/>
      <c r="Q6" s="173"/>
      <c r="R6" s="173"/>
      <c r="S6" s="173"/>
      <c r="T6" s="173"/>
    </row>
    <row r="8" spans="4:21" ht="36.75" customHeight="1">
      <c r="D8" s="10" t="s">
        <v>820</v>
      </c>
      <c r="E8" s="162"/>
      <c r="F8" s="163"/>
      <c r="G8" s="163"/>
      <c r="H8" s="163"/>
      <c r="I8" s="163"/>
      <c r="J8" s="163"/>
      <c r="K8" s="163"/>
      <c r="L8" s="163"/>
      <c r="M8" s="164"/>
      <c r="N8" s="167" t="s">
        <v>825</v>
      </c>
      <c r="O8" s="167"/>
      <c r="P8" s="167"/>
      <c r="Q8" s="168"/>
      <c r="R8" s="168"/>
      <c r="S8" s="168"/>
      <c r="T8" s="168"/>
    </row>
    <row r="10" spans="4:21" ht="35" customHeight="1">
      <c r="D10" s="176" t="s">
        <v>846</v>
      </c>
      <c r="E10" s="176"/>
      <c r="F10" s="176"/>
      <c r="G10" s="176"/>
      <c r="H10" s="176"/>
      <c r="I10" s="176"/>
      <c r="J10" s="176"/>
      <c r="K10" s="176"/>
      <c r="L10" s="176"/>
      <c r="M10" s="176"/>
      <c r="N10" s="176"/>
      <c r="O10" s="176"/>
      <c r="P10" s="176"/>
      <c r="Q10" s="176"/>
      <c r="R10" s="176"/>
      <c r="S10" s="176"/>
      <c r="T10" s="176"/>
    </row>
    <row r="11" spans="4:21">
      <c r="D11" s="16" t="s">
        <v>789</v>
      </c>
      <c r="E11" s="117" t="s">
        <v>793</v>
      </c>
      <c r="F11" s="117"/>
      <c r="G11" s="117"/>
      <c r="H11" s="117"/>
      <c r="I11" s="117"/>
      <c r="J11" s="117"/>
      <c r="K11" s="117"/>
      <c r="L11" s="117"/>
      <c r="M11" s="117"/>
      <c r="N11" s="117"/>
      <c r="O11" s="117"/>
      <c r="P11" s="117"/>
      <c r="Q11" s="117"/>
      <c r="R11" s="117"/>
      <c r="S11" s="117"/>
      <c r="T11" s="117"/>
    </row>
    <row r="12" spans="4:21" ht="14" customHeight="1">
      <c r="D12" s="16" t="s">
        <v>791</v>
      </c>
      <c r="E12" s="117" t="s">
        <v>822</v>
      </c>
      <c r="F12" s="117"/>
      <c r="G12" s="117"/>
      <c r="H12" s="117"/>
      <c r="I12" s="117"/>
      <c r="J12" s="117"/>
      <c r="K12" s="117"/>
      <c r="L12" s="117"/>
      <c r="M12" s="117"/>
      <c r="N12" s="117"/>
      <c r="O12" s="117"/>
      <c r="P12" s="117"/>
      <c r="Q12" s="117"/>
      <c r="R12" s="117"/>
      <c r="S12" s="117"/>
      <c r="T12" s="117"/>
    </row>
    <row r="14" spans="4:21" ht="54" customHeight="1">
      <c r="D14" s="25" t="s">
        <v>315</v>
      </c>
      <c r="E14" s="175" t="s">
        <v>366</v>
      </c>
      <c r="F14" s="175"/>
      <c r="G14" s="175"/>
      <c r="H14" s="175"/>
      <c r="I14" s="175"/>
      <c r="J14" s="175"/>
      <c r="K14" s="175"/>
      <c r="L14" s="175"/>
      <c r="M14" s="175"/>
      <c r="N14" s="175"/>
      <c r="O14" s="175"/>
      <c r="P14" s="175"/>
      <c r="Q14" s="175"/>
      <c r="R14" s="175"/>
      <c r="S14" s="175"/>
      <c r="T14" s="175"/>
    </row>
    <row r="15" spans="4:21" ht="24.75" customHeight="1">
      <c r="D15" s="165" t="s">
        <v>297</v>
      </c>
      <c r="E15" s="165" t="s">
        <v>329</v>
      </c>
      <c r="F15" s="165" t="s">
        <v>289</v>
      </c>
      <c r="G15" s="165" t="s">
        <v>314</v>
      </c>
      <c r="H15" s="165" t="s">
        <v>298</v>
      </c>
      <c r="I15" s="165"/>
      <c r="J15" s="165"/>
      <c r="K15" s="165"/>
      <c r="L15" s="165"/>
      <c r="M15" s="165"/>
      <c r="N15" s="165"/>
      <c r="O15" s="165"/>
      <c r="P15" s="165"/>
      <c r="Q15" s="165"/>
      <c r="R15" s="165"/>
      <c r="S15" s="165"/>
      <c r="T15" s="165" t="s">
        <v>283</v>
      </c>
      <c r="U15" s="15"/>
    </row>
    <row r="16" spans="4:21" ht="24.75" customHeight="1">
      <c r="D16" s="165"/>
      <c r="E16" s="165"/>
      <c r="F16" s="165"/>
      <c r="G16" s="165"/>
      <c r="H16" s="17" t="s">
        <v>74</v>
      </c>
      <c r="I16" s="17" t="s">
        <v>75</v>
      </c>
      <c r="J16" s="17" t="s">
        <v>76</v>
      </c>
      <c r="K16" s="17" t="s">
        <v>77</v>
      </c>
      <c r="L16" s="17" t="s">
        <v>78</v>
      </c>
      <c r="M16" s="17" t="s">
        <v>79</v>
      </c>
      <c r="N16" s="17" t="s">
        <v>80</v>
      </c>
      <c r="O16" s="17" t="s">
        <v>81</v>
      </c>
      <c r="P16" s="17" t="s">
        <v>82</v>
      </c>
      <c r="Q16" s="17" t="s">
        <v>83</v>
      </c>
      <c r="R16" s="17" t="s">
        <v>84</v>
      </c>
      <c r="S16" s="17" t="s">
        <v>85</v>
      </c>
      <c r="T16" s="165"/>
      <c r="U16" s="15"/>
    </row>
    <row r="17" spans="4:21" ht="14.5">
      <c r="D17" s="26" t="s">
        <v>317</v>
      </c>
      <c r="E17" s="18" t="s">
        <v>365</v>
      </c>
      <c r="F17" s="18" t="s">
        <v>294</v>
      </c>
      <c r="G17" s="18"/>
      <c r="H17" s="27"/>
      <c r="I17" s="27"/>
      <c r="J17" s="27"/>
      <c r="K17" s="27"/>
      <c r="L17" s="27"/>
      <c r="M17" s="27"/>
      <c r="N17" s="27"/>
      <c r="O17" s="27"/>
      <c r="P17" s="27"/>
      <c r="Q17" s="27"/>
      <c r="R17" s="27"/>
      <c r="S17" s="27"/>
      <c r="T17" s="28">
        <f>SUM(H17:S17)</f>
        <v>0</v>
      </c>
      <c r="U17" s="15"/>
    </row>
    <row r="18" spans="4:21" ht="14.5">
      <c r="D18" s="26" t="s">
        <v>317</v>
      </c>
      <c r="E18" s="18" t="s">
        <v>365</v>
      </c>
      <c r="F18" s="18" t="s">
        <v>294</v>
      </c>
      <c r="G18" s="18"/>
      <c r="H18" s="27"/>
      <c r="I18" s="27"/>
      <c r="J18" s="27"/>
      <c r="K18" s="27"/>
      <c r="L18" s="27"/>
      <c r="M18" s="27"/>
      <c r="N18" s="27"/>
      <c r="O18" s="27"/>
      <c r="P18" s="27"/>
      <c r="Q18" s="27"/>
      <c r="R18" s="27"/>
      <c r="S18" s="27"/>
      <c r="T18" s="28">
        <f t="shared" ref="T18:T24" si="0">SUM(H18:S18)</f>
        <v>0</v>
      </c>
      <c r="U18" s="15"/>
    </row>
    <row r="19" spans="4:21" ht="14.5">
      <c r="D19" s="26" t="s">
        <v>317</v>
      </c>
      <c r="E19" s="18" t="s">
        <v>365</v>
      </c>
      <c r="F19" s="18" t="s">
        <v>294</v>
      </c>
      <c r="G19" s="18"/>
      <c r="H19" s="27"/>
      <c r="I19" s="27"/>
      <c r="J19" s="27"/>
      <c r="K19" s="27"/>
      <c r="L19" s="27"/>
      <c r="M19" s="27"/>
      <c r="N19" s="27"/>
      <c r="O19" s="27"/>
      <c r="P19" s="27"/>
      <c r="Q19" s="27"/>
      <c r="R19" s="27"/>
      <c r="S19" s="27"/>
      <c r="T19" s="28">
        <f t="shared" si="0"/>
        <v>0</v>
      </c>
      <c r="U19" s="15"/>
    </row>
    <row r="20" spans="4:21" ht="14.5">
      <c r="D20" s="26" t="s">
        <v>317</v>
      </c>
      <c r="E20" s="18" t="s">
        <v>365</v>
      </c>
      <c r="F20" s="18" t="s">
        <v>294</v>
      </c>
      <c r="G20" s="18"/>
      <c r="H20" s="27"/>
      <c r="I20" s="27"/>
      <c r="J20" s="27"/>
      <c r="K20" s="27"/>
      <c r="L20" s="27"/>
      <c r="M20" s="27"/>
      <c r="N20" s="27"/>
      <c r="O20" s="27"/>
      <c r="P20" s="27"/>
      <c r="Q20" s="27"/>
      <c r="R20" s="27"/>
      <c r="S20" s="27"/>
      <c r="T20" s="28">
        <f t="shared" si="0"/>
        <v>0</v>
      </c>
      <c r="U20" s="15"/>
    </row>
    <row r="21" spans="4:21" ht="14.5">
      <c r="D21" s="26" t="s">
        <v>317</v>
      </c>
      <c r="E21" s="18" t="s">
        <v>365</v>
      </c>
      <c r="F21" s="18" t="s">
        <v>294</v>
      </c>
      <c r="G21" s="18"/>
      <c r="H21" s="27"/>
      <c r="I21" s="27"/>
      <c r="J21" s="27"/>
      <c r="K21" s="27"/>
      <c r="L21" s="27"/>
      <c r="M21" s="27"/>
      <c r="N21" s="27"/>
      <c r="O21" s="27"/>
      <c r="P21" s="27"/>
      <c r="Q21" s="27"/>
      <c r="R21" s="27"/>
      <c r="S21" s="27"/>
      <c r="T21" s="28">
        <f t="shared" si="0"/>
        <v>0</v>
      </c>
      <c r="U21" s="15"/>
    </row>
    <row r="22" spans="4:21" ht="14.5">
      <c r="D22" s="26" t="s">
        <v>317</v>
      </c>
      <c r="E22" s="18" t="s">
        <v>365</v>
      </c>
      <c r="F22" s="18" t="s">
        <v>294</v>
      </c>
      <c r="G22" s="18"/>
      <c r="H22" s="27"/>
      <c r="I22" s="27"/>
      <c r="J22" s="27"/>
      <c r="K22" s="27"/>
      <c r="L22" s="27"/>
      <c r="M22" s="27"/>
      <c r="N22" s="27"/>
      <c r="O22" s="27"/>
      <c r="P22" s="27"/>
      <c r="Q22" s="27"/>
      <c r="R22" s="27"/>
      <c r="S22" s="27"/>
      <c r="T22" s="28">
        <f t="shared" si="0"/>
        <v>0</v>
      </c>
      <c r="U22" s="15"/>
    </row>
    <row r="23" spans="4:21" ht="14.5">
      <c r="D23" s="26" t="s">
        <v>317</v>
      </c>
      <c r="E23" s="18" t="s">
        <v>365</v>
      </c>
      <c r="F23" s="18" t="s">
        <v>294</v>
      </c>
      <c r="G23" s="18"/>
      <c r="H23" s="27"/>
      <c r="I23" s="27"/>
      <c r="J23" s="27"/>
      <c r="K23" s="27"/>
      <c r="L23" s="27"/>
      <c r="M23" s="27"/>
      <c r="N23" s="27"/>
      <c r="O23" s="27"/>
      <c r="P23" s="27"/>
      <c r="Q23" s="27"/>
      <c r="R23" s="27"/>
      <c r="S23" s="27"/>
      <c r="T23" s="28">
        <f t="shared" si="0"/>
        <v>0</v>
      </c>
      <c r="U23" s="15"/>
    </row>
    <row r="24" spans="4:21" ht="14.5">
      <c r="D24" s="26" t="s">
        <v>317</v>
      </c>
      <c r="E24" s="18" t="s">
        <v>365</v>
      </c>
      <c r="F24" s="18" t="s">
        <v>294</v>
      </c>
      <c r="G24" s="18"/>
      <c r="H24" s="27"/>
      <c r="I24" s="27"/>
      <c r="J24" s="27"/>
      <c r="K24" s="27"/>
      <c r="L24" s="27"/>
      <c r="M24" s="27"/>
      <c r="N24" s="27"/>
      <c r="O24" s="27"/>
      <c r="P24" s="27"/>
      <c r="Q24" s="27"/>
      <c r="R24" s="27"/>
      <c r="S24" s="27"/>
      <c r="T24" s="28">
        <f t="shared" si="0"/>
        <v>0</v>
      </c>
      <c r="U24" s="15"/>
    </row>
    <row r="25" spans="4:21" ht="15" customHeight="1">
      <c r="D25" s="109" t="s">
        <v>97</v>
      </c>
      <c r="E25" s="109"/>
      <c r="F25" s="109"/>
      <c r="G25" s="109"/>
      <c r="H25" s="23">
        <f>SUM(H17:H24)</f>
        <v>0</v>
      </c>
      <c r="I25" s="23">
        <f t="shared" ref="I25:T25" si="1">SUM(I17:I24)</f>
        <v>0</v>
      </c>
      <c r="J25" s="23">
        <f t="shared" si="1"/>
        <v>0</v>
      </c>
      <c r="K25" s="23">
        <f t="shared" si="1"/>
        <v>0</v>
      </c>
      <c r="L25" s="23">
        <f t="shared" si="1"/>
        <v>0</v>
      </c>
      <c r="M25" s="23">
        <f t="shared" si="1"/>
        <v>0</v>
      </c>
      <c r="N25" s="23">
        <f t="shared" si="1"/>
        <v>0</v>
      </c>
      <c r="O25" s="23">
        <f t="shared" si="1"/>
        <v>0</v>
      </c>
      <c r="P25" s="23">
        <f t="shared" si="1"/>
        <v>0</v>
      </c>
      <c r="Q25" s="23">
        <f t="shared" si="1"/>
        <v>0</v>
      </c>
      <c r="R25" s="23">
        <f t="shared" si="1"/>
        <v>0</v>
      </c>
      <c r="S25" s="23">
        <f t="shared" si="1"/>
        <v>0</v>
      </c>
      <c r="T25" s="23">
        <f t="shared" si="1"/>
        <v>0</v>
      </c>
      <c r="U25" s="15"/>
    </row>
  </sheetData>
  <mergeCells count="22">
    <mergeCell ref="D10:T10"/>
    <mergeCell ref="E11:T11"/>
    <mergeCell ref="E12:T12"/>
    <mergeCell ref="E4:T4"/>
    <mergeCell ref="N8:P8"/>
    <mergeCell ref="Q8:T8"/>
    <mergeCell ref="E8:M8"/>
    <mergeCell ref="E2:Q2"/>
    <mergeCell ref="R2:T2"/>
    <mergeCell ref="E6:I6"/>
    <mergeCell ref="J6:K6"/>
    <mergeCell ref="L6:N6"/>
    <mergeCell ref="O6:P6"/>
    <mergeCell ref="Q6:T6"/>
    <mergeCell ref="D25:G25"/>
    <mergeCell ref="E14:T14"/>
    <mergeCell ref="D15:D16"/>
    <mergeCell ref="E15:E16"/>
    <mergeCell ref="F15:F16"/>
    <mergeCell ref="G15:G16"/>
    <mergeCell ref="H15:S15"/>
    <mergeCell ref="T15:T16"/>
  </mergeCells>
  <conditionalFormatting sqref="D17:D24">
    <cfRule type="cellIs" dxfId="15" priority="2" operator="equal">
      <formula>"Escolha uma fonte da lista"</formula>
    </cfRule>
  </conditionalFormatting>
  <conditionalFormatting sqref="E17:E24">
    <cfRule type="cellIs" dxfId="14" priority="4" operator="equal">
      <formula>"Escolha um gás da lista"</formula>
    </cfRule>
  </conditionalFormatting>
  <conditionalFormatting sqref="F17:F24">
    <cfRule type="cellIs" dxfId="13" priority="3" operator="equal">
      <formula>"Escolha uma unidade da lista"</formula>
    </cfRule>
  </conditionalFormatting>
  <pageMargins left="0.51181102362204722" right="0.51181102362204722" top="0.78740157480314965" bottom="0.78740157480314965" header="0.31496062992125984" footer="0.31496062992125984"/>
  <pageSetup paperSize="9" scale="86"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31630412-ACE9-49EC-B159-F041D7045C4D}">
          <x14:formula1>
            <xm:f>Listas!$E$2:$E$14</xm:f>
          </x14:formula1>
          <xm:sqref>D17:D24</xm:sqref>
        </x14:dataValidation>
        <x14:dataValidation type="list" allowBlank="1" showInputMessage="1" showErrorMessage="1" xr:uid="{88FD3708-3C4A-48E4-88DC-39EBA0E700FB}">
          <x14:formula1>
            <xm:f>Listas!$F$2:$F$163</xm:f>
          </x14:formula1>
          <xm:sqref>E17:E24</xm:sqref>
        </x14:dataValidation>
        <x14:dataValidation type="list" allowBlank="1" showInputMessage="1" showErrorMessage="1" xr:uid="{F0A32EC7-BBE1-4475-A40F-255E9C920B56}">
          <x14:formula1>
            <xm:f>Listas!$M$2:$M$45</xm:f>
          </x14:formula1>
          <xm:sqref>E6:I6</xm:sqref>
        </x14:dataValidation>
        <x14:dataValidation type="list" allowBlank="1" showInputMessage="1" showErrorMessage="1" xr:uid="{7FBA3C85-7CD8-4283-966D-DF937BC8F838}">
          <x14:formula1>
            <xm:f>Listas!$B$2:$B$8</xm:f>
          </x14:formula1>
          <xm:sqref>F17:F24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C3210-A350-4F63-A1C2-952CAF4A6EF3}">
  <sheetPr codeName="Sheet4">
    <pageSetUpPr fitToPage="1"/>
  </sheetPr>
  <dimension ref="D2:AF56"/>
  <sheetViews>
    <sheetView showGridLines="0" showRowColHeaders="0" zoomScale="90" zoomScaleNormal="90" workbookViewId="0">
      <extLst>
        <ext xmlns:xlsdti="http://schemas.microsoft.com/office/spreadsheetml/2023/showDataTypeIcons" uri="{77bfe23e-c014-4d31-8a63-9c772dbf06b6}">
          <xlsdti:showDataTypeIcons visible="0"/>
        </ext>
      </extLst>
    </sheetView>
  </sheetViews>
  <sheetFormatPr defaultColWidth="9.1796875" defaultRowHeight="14.5"/>
  <cols>
    <col min="1" max="1" width="1.36328125" style="3" customWidth="1"/>
    <col min="2" max="2" width="24.7265625" style="3" customWidth="1"/>
    <col min="3" max="3" width="1.90625" style="3" customWidth="1"/>
    <col min="4" max="4" width="32.90625" style="3" customWidth="1"/>
    <col min="5" max="5" width="49.08984375" style="3" customWidth="1"/>
    <col min="6" max="15" width="9.1796875" style="3"/>
    <col min="16" max="17" width="9.1796875" style="3" customWidth="1"/>
    <col min="18" max="21" width="9.1796875" style="3"/>
    <col min="22" max="22" width="0" style="3" hidden="1" customWidth="1"/>
    <col min="23" max="23" width="16.1796875" style="15" hidden="1" customWidth="1"/>
    <col min="24" max="32" width="0" style="15" hidden="1" customWidth="1"/>
    <col min="33" max="34" width="0" style="3" hidden="1" customWidth="1"/>
    <col min="35" max="16384" width="9.1796875" style="3"/>
  </cols>
  <sheetData>
    <row r="2" spans="4:32" ht="62.25" customHeight="1">
      <c r="D2" s="14"/>
      <c r="E2" s="107" t="s">
        <v>860</v>
      </c>
      <c r="F2" s="107"/>
      <c r="G2" s="107"/>
      <c r="H2" s="107"/>
      <c r="I2" s="107"/>
      <c r="J2" s="107"/>
      <c r="K2" s="107"/>
      <c r="L2" s="107"/>
      <c r="M2" s="107"/>
      <c r="N2" s="107"/>
      <c r="O2" s="107"/>
      <c r="P2" s="106" t="s">
        <v>73</v>
      </c>
      <c r="Q2" s="106"/>
      <c r="R2" s="106"/>
      <c r="W2" s="181" t="s">
        <v>95</v>
      </c>
      <c r="X2" s="181"/>
      <c r="Y2" s="181"/>
      <c r="Z2" s="181"/>
      <c r="AA2" s="181"/>
      <c r="AB2" s="181"/>
      <c r="AC2" s="181"/>
      <c r="AD2" s="181"/>
      <c r="AE2" s="181"/>
      <c r="AF2" s="181"/>
    </row>
    <row r="3" spans="4:32">
      <c r="W3" s="3"/>
      <c r="X3" s="3"/>
      <c r="Y3" s="3"/>
      <c r="Z3" s="3"/>
    </row>
    <row r="4" spans="4:32" ht="45" customHeight="1">
      <c r="D4" s="10" t="s">
        <v>821</v>
      </c>
      <c r="E4" s="174" t="s">
        <v>899</v>
      </c>
      <c r="F4" s="174"/>
      <c r="G4" s="174"/>
      <c r="H4" s="174"/>
      <c r="I4" s="174"/>
      <c r="J4" s="174"/>
      <c r="K4" s="174"/>
      <c r="L4" s="174"/>
      <c r="M4" s="174"/>
      <c r="N4" s="174"/>
      <c r="O4" s="174"/>
      <c r="P4" s="174"/>
      <c r="Q4" s="174"/>
      <c r="R4" s="174"/>
      <c r="W4" s="3"/>
      <c r="X4" s="3"/>
      <c r="Y4" s="3"/>
      <c r="Z4" s="3"/>
    </row>
    <row r="5" spans="4:32">
      <c r="W5" s="3"/>
      <c r="X5" s="3"/>
      <c r="Y5" s="3"/>
      <c r="Z5" s="3"/>
    </row>
    <row r="6" spans="4:32" ht="38.25" customHeight="1">
      <c r="D6" s="22" t="s">
        <v>819</v>
      </c>
      <c r="E6" s="108"/>
      <c r="F6" s="108"/>
      <c r="G6" s="108"/>
      <c r="H6" s="108"/>
      <c r="I6" s="109" t="s">
        <v>823</v>
      </c>
      <c r="J6" s="109"/>
      <c r="K6" s="108"/>
      <c r="L6" s="108"/>
      <c r="M6" s="108"/>
      <c r="N6" s="109" t="s">
        <v>824</v>
      </c>
      <c r="O6" s="109"/>
      <c r="P6" s="108"/>
      <c r="Q6" s="108"/>
      <c r="R6" s="108"/>
      <c r="W6" s="3"/>
      <c r="X6" s="3"/>
      <c r="Y6" s="3"/>
      <c r="Z6" s="3"/>
    </row>
    <row r="7" spans="4:32">
      <c r="W7" s="3"/>
      <c r="X7" s="3"/>
      <c r="Y7" s="3"/>
      <c r="Z7" s="3"/>
    </row>
    <row r="8" spans="4:32" ht="36.75" customHeight="1">
      <c r="D8" s="22" t="s">
        <v>820</v>
      </c>
      <c r="E8" s="30"/>
      <c r="F8" s="30"/>
      <c r="G8" s="30"/>
      <c r="H8" s="30"/>
      <c r="I8" s="30"/>
      <c r="J8" s="30"/>
      <c r="K8" s="30"/>
      <c r="L8" s="30"/>
      <c r="M8" s="109" t="s">
        <v>825</v>
      </c>
      <c r="N8" s="109"/>
      <c r="O8" s="109"/>
      <c r="P8" s="177"/>
      <c r="Q8" s="177"/>
      <c r="R8" s="177"/>
      <c r="W8" s="3"/>
      <c r="X8" s="3"/>
      <c r="Y8" s="3"/>
      <c r="Z8" s="3"/>
    </row>
    <row r="9" spans="4:32" ht="15" customHeight="1">
      <c r="W9" s="3"/>
      <c r="X9" s="3"/>
      <c r="Y9" s="3"/>
      <c r="Z9" s="3"/>
    </row>
    <row r="10" spans="4:32">
      <c r="W10" s="3"/>
      <c r="X10" s="3"/>
      <c r="Y10" s="3"/>
      <c r="Z10" s="3"/>
    </row>
    <row r="11" spans="4:32" ht="35" customHeight="1">
      <c r="D11" s="176" t="s">
        <v>846</v>
      </c>
      <c r="E11" s="176"/>
      <c r="F11" s="176"/>
      <c r="G11" s="176"/>
      <c r="H11" s="176"/>
      <c r="I11" s="176"/>
      <c r="J11" s="176"/>
      <c r="K11" s="176"/>
      <c r="L11" s="176"/>
      <c r="M11" s="176"/>
      <c r="N11" s="176"/>
      <c r="O11" s="176"/>
      <c r="P11" s="176"/>
      <c r="Q11" s="176"/>
      <c r="R11" s="176"/>
      <c r="W11" s="3"/>
      <c r="X11" s="3"/>
      <c r="Y11" s="3"/>
      <c r="Z11" s="3"/>
    </row>
    <row r="12" spans="4:32" ht="27.5" customHeight="1">
      <c r="D12" s="16" t="s">
        <v>789</v>
      </c>
      <c r="E12" s="117" t="s">
        <v>796</v>
      </c>
      <c r="F12" s="117"/>
      <c r="G12" s="117"/>
      <c r="H12" s="117"/>
      <c r="I12" s="117"/>
      <c r="J12" s="117"/>
      <c r="K12" s="117"/>
      <c r="L12" s="117"/>
      <c r="M12" s="117"/>
      <c r="N12" s="117"/>
      <c r="O12" s="117"/>
      <c r="P12" s="117"/>
      <c r="Q12" s="117"/>
      <c r="R12" s="117"/>
      <c r="W12" s="3"/>
      <c r="X12" s="3"/>
      <c r="Y12" s="3"/>
      <c r="Z12" s="3"/>
    </row>
    <row r="13" spans="4:32">
      <c r="D13" s="16" t="s">
        <v>791</v>
      </c>
      <c r="E13" s="117" t="s">
        <v>795</v>
      </c>
      <c r="F13" s="117"/>
      <c r="G13" s="117"/>
      <c r="H13" s="117"/>
      <c r="I13" s="117"/>
      <c r="J13" s="117"/>
      <c r="K13" s="117"/>
      <c r="L13" s="117"/>
      <c r="M13" s="117"/>
      <c r="N13" s="117"/>
      <c r="O13" s="117"/>
      <c r="P13" s="117"/>
      <c r="Q13" s="117"/>
      <c r="R13" s="117"/>
      <c r="W13" s="3"/>
      <c r="X13" s="3"/>
      <c r="Y13" s="3"/>
      <c r="Z13" s="3"/>
    </row>
    <row r="14" spans="4:32">
      <c r="W14" s="3"/>
      <c r="X14" s="3"/>
      <c r="Y14" s="3"/>
      <c r="Z14" s="3"/>
    </row>
    <row r="15" spans="4:32" ht="22.5" customHeight="1">
      <c r="D15" s="165" t="s">
        <v>900</v>
      </c>
      <c r="E15" s="165"/>
      <c r="F15" s="165" t="s">
        <v>111</v>
      </c>
      <c r="G15" s="165"/>
      <c r="H15" s="165"/>
      <c r="I15" s="165"/>
      <c r="J15" s="165"/>
      <c r="K15" s="165"/>
      <c r="L15" s="165"/>
      <c r="M15" s="165"/>
      <c r="N15" s="165"/>
      <c r="O15" s="165"/>
      <c r="P15" s="165"/>
      <c r="Q15" s="165"/>
      <c r="R15" s="17"/>
    </row>
    <row r="16" spans="4:32" ht="22.5" customHeight="1">
      <c r="D16" s="165"/>
      <c r="E16" s="165"/>
      <c r="F16" s="17" t="s">
        <v>74</v>
      </c>
      <c r="G16" s="17" t="s">
        <v>75</v>
      </c>
      <c r="H16" s="17" t="s">
        <v>76</v>
      </c>
      <c r="I16" s="17" t="s">
        <v>77</v>
      </c>
      <c r="J16" s="17" t="s">
        <v>78</v>
      </c>
      <c r="K16" s="17" t="s">
        <v>79</v>
      </c>
      <c r="L16" s="17" t="s">
        <v>80</v>
      </c>
      <c r="M16" s="17" t="s">
        <v>81</v>
      </c>
      <c r="N16" s="17" t="s">
        <v>82</v>
      </c>
      <c r="O16" s="17" t="s">
        <v>83</v>
      </c>
      <c r="P16" s="17" t="s">
        <v>84</v>
      </c>
      <c r="Q16" s="17" t="s">
        <v>85</v>
      </c>
      <c r="R16" s="17" t="s">
        <v>113</v>
      </c>
    </row>
    <row r="17" spans="4:18">
      <c r="D17" s="179"/>
      <c r="E17" s="179"/>
      <c r="F17" s="19"/>
      <c r="G17" s="19"/>
      <c r="H17" s="19"/>
      <c r="I17" s="19"/>
      <c r="J17" s="19"/>
      <c r="K17" s="19"/>
      <c r="L17" s="19"/>
      <c r="M17" s="19"/>
      <c r="N17" s="19"/>
      <c r="O17" s="19"/>
      <c r="P17" s="19"/>
      <c r="Q17" s="19"/>
      <c r="R17" s="19">
        <f>SUM(F17:Q17)</f>
        <v>0</v>
      </c>
    </row>
    <row r="18" spans="4:18">
      <c r="D18" s="179"/>
      <c r="E18" s="179"/>
      <c r="F18" s="19"/>
      <c r="G18" s="19"/>
      <c r="H18" s="19"/>
      <c r="I18" s="19"/>
      <c r="J18" s="19"/>
      <c r="K18" s="19"/>
      <c r="L18" s="19"/>
      <c r="M18" s="19"/>
      <c r="N18" s="19"/>
      <c r="O18" s="19"/>
      <c r="P18" s="19"/>
      <c r="Q18" s="19"/>
      <c r="R18" s="19">
        <f t="shared" ref="R18:R29" si="0">SUM(F18:Q18)</f>
        <v>0</v>
      </c>
    </row>
    <row r="19" spans="4:18">
      <c r="D19" s="179"/>
      <c r="E19" s="179"/>
      <c r="F19" s="19"/>
      <c r="G19" s="19"/>
      <c r="H19" s="19"/>
      <c r="I19" s="19"/>
      <c r="J19" s="19"/>
      <c r="K19" s="19"/>
      <c r="L19" s="19"/>
      <c r="M19" s="19"/>
      <c r="N19" s="19"/>
      <c r="O19" s="19"/>
      <c r="P19" s="19"/>
      <c r="Q19" s="19"/>
      <c r="R19" s="19">
        <f t="shared" si="0"/>
        <v>0</v>
      </c>
    </row>
    <row r="20" spans="4:18">
      <c r="D20" s="179"/>
      <c r="E20" s="179"/>
      <c r="F20" s="19"/>
      <c r="G20" s="19"/>
      <c r="H20" s="19"/>
      <c r="I20" s="19"/>
      <c r="J20" s="19"/>
      <c r="K20" s="19"/>
      <c r="L20" s="19"/>
      <c r="M20" s="19"/>
      <c r="N20" s="19"/>
      <c r="O20" s="19"/>
      <c r="P20" s="19"/>
      <c r="Q20" s="19"/>
      <c r="R20" s="19">
        <f t="shared" si="0"/>
        <v>0</v>
      </c>
    </row>
    <row r="21" spans="4:18">
      <c r="D21" s="179"/>
      <c r="E21" s="179"/>
      <c r="F21" s="19"/>
      <c r="G21" s="19"/>
      <c r="H21" s="19"/>
      <c r="I21" s="19"/>
      <c r="J21" s="19"/>
      <c r="K21" s="19"/>
      <c r="L21" s="19"/>
      <c r="M21" s="19"/>
      <c r="N21" s="19"/>
      <c r="O21" s="19"/>
      <c r="P21" s="19"/>
      <c r="Q21" s="19"/>
      <c r="R21" s="19">
        <f t="shared" si="0"/>
        <v>0</v>
      </c>
    </row>
    <row r="22" spans="4:18">
      <c r="D22" s="179"/>
      <c r="E22" s="179"/>
      <c r="F22" s="19"/>
      <c r="G22" s="19"/>
      <c r="H22" s="19"/>
      <c r="I22" s="19"/>
      <c r="J22" s="19"/>
      <c r="K22" s="19"/>
      <c r="L22" s="19"/>
      <c r="M22" s="19"/>
      <c r="N22" s="19"/>
      <c r="O22" s="19"/>
      <c r="P22" s="19"/>
      <c r="Q22" s="19"/>
      <c r="R22" s="19">
        <f t="shared" si="0"/>
        <v>0</v>
      </c>
    </row>
    <row r="23" spans="4:18">
      <c r="D23" s="179"/>
      <c r="E23" s="179"/>
      <c r="F23" s="19"/>
      <c r="G23" s="19"/>
      <c r="H23" s="19"/>
      <c r="I23" s="19"/>
      <c r="J23" s="19"/>
      <c r="K23" s="19"/>
      <c r="L23" s="19"/>
      <c r="M23" s="19"/>
      <c r="N23" s="19"/>
      <c r="O23" s="19"/>
      <c r="P23" s="19"/>
      <c r="Q23" s="19"/>
      <c r="R23" s="19">
        <f t="shared" si="0"/>
        <v>0</v>
      </c>
    </row>
    <row r="24" spans="4:18">
      <c r="D24" s="179"/>
      <c r="E24" s="179"/>
      <c r="F24" s="19"/>
      <c r="G24" s="19"/>
      <c r="H24" s="19"/>
      <c r="I24" s="19"/>
      <c r="J24" s="19"/>
      <c r="K24" s="19"/>
      <c r="L24" s="19"/>
      <c r="M24" s="19"/>
      <c r="N24" s="19"/>
      <c r="O24" s="19"/>
      <c r="P24" s="19"/>
      <c r="Q24" s="19"/>
      <c r="R24" s="19">
        <f t="shared" si="0"/>
        <v>0</v>
      </c>
    </row>
    <row r="25" spans="4:18">
      <c r="D25" s="179"/>
      <c r="E25" s="179"/>
      <c r="F25" s="19"/>
      <c r="G25" s="19"/>
      <c r="H25" s="19"/>
      <c r="I25" s="19"/>
      <c r="J25" s="19"/>
      <c r="K25" s="19"/>
      <c r="L25" s="19"/>
      <c r="M25" s="19"/>
      <c r="N25" s="19"/>
      <c r="O25" s="19"/>
      <c r="P25" s="19"/>
      <c r="Q25" s="19"/>
      <c r="R25" s="19">
        <f t="shared" si="0"/>
        <v>0</v>
      </c>
    </row>
    <row r="26" spans="4:18">
      <c r="D26" s="179"/>
      <c r="E26" s="179"/>
      <c r="F26" s="19"/>
      <c r="G26" s="19"/>
      <c r="H26" s="19"/>
      <c r="I26" s="19"/>
      <c r="J26" s="19"/>
      <c r="K26" s="19"/>
      <c r="L26" s="19"/>
      <c r="M26" s="19"/>
      <c r="N26" s="19"/>
      <c r="O26" s="19"/>
      <c r="P26" s="19"/>
      <c r="Q26" s="19"/>
      <c r="R26" s="19">
        <f t="shared" si="0"/>
        <v>0</v>
      </c>
    </row>
    <row r="27" spans="4:18">
      <c r="D27" s="179"/>
      <c r="E27" s="179"/>
      <c r="F27" s="19"/>
      <c r="G27" s="19"/>
      <c r="H27" s="19"/>
      <c r="I27" s="19"/>
      <c r="J27" s="19"/>
      <c r="K27" s="19"/>
      <c r="L27" s="19"/>
      <c r="M27" s="19"/>
      <c r="N27" s="19"/>
      <c r="O27" s="19"/>
      <c r="P27" s="19"/>
      <c r="Q27" s="19"/>
      <c r="R27" s="19">
        <f t="shared" si="0"/>
        <v>0</v>
      </c>
    </row>
    <row r="28" spans="4:18">
      <c r="D28" s="179"/>
      <c r="E28" s="179"/>
      <c r="F28" s="19"/>
      <c r="G28" s="19"/>
      <c r="H28" s="19"/>
      <c r="I28" s="19"/>
      <c r="J28" s="19"/>
      <c r="K28" s="19"/>
      <c r="L28" s="19"/>
      <c r="M28" s="19"/>
      <c r="N28" s="19"/>
      <c r="O28" s="19"/>
      <c r="P28" s="19"/>
      <c r="Q28" s="19"/>
      <c r="R28" s="19">
        <f t="shared" si="0"/>
        <v>0</v>
      </c>
    </row>
    <row r="29" spans="4:18">
      <c r="D29" s="179"/>
      <c r="E29" s="179"/>
      <c r="F29" s="19"/>
      <c r="G29" s="19"/>
      <c r="H29" s="19"/>
      <c r="I29" s="19"/>
      <c r="J29" s="19"/>
      <c r="K29" s="19"/>
      <c r="L29" s="19"/>
      <c r="M29" s="19"/>
      <c r="N29" s="19"/>
      <c r="O29" s="19"/>
      <c r="P29" s="19"/>
      <c r="Q29" s="19"/>
      <c r="R29" s="19">
        <f t="shared" si="0"/>
        <v>0</v>
      </c>
    </row>
    <row r="30" spans="4:18">
      <c r="D30" s="109" t="s">
        <v>115</v>
      </c>
      <c r="E30" s="109"/>
      <c r="F30" s="17">
        <f>SUM(F17:F29)</f>
        <v>0</v>
      </c>
      <c r="G30" s="17">
        <f t="shared" ref="G30:R30" si="1">SUM(G17:G29)</f>
        <v>0</v>
      </c>
      <c r="H30" s="17">
        <f t="shared" si="1"/>
        <v>0</v>
      </c>
      <c r="I30" s="17">
        <f t="shared" si="1"/>
        <v>0</v>
      </c>
      <c r="J30" s="17">
        <f t="shared" si="1"/>
        <v>0</v>
      </c>
      <c r="K30" s="17">
        <f t="shared" si="1"/>
        <v>0</v>
      </c>
      <c r="L30" s="17">
        <f t="shared" si="1"/>
        <v>0</v>
      </c>
      <c r="M30" s="17">
        <f t="shared" si="1"/>
        <v>0</v>
      </c>
      <c r="N30" s="17">
        <f t="shared" si="1"/>
        <v>0</v>
      </c>
      <c r="O30" s="17">
        <f t="shared" si="1"/>
        <v>0</v>
      </c>
      <c r="P30" s="17">
        <f t="shared" si="1"/>
        <v>0</v>
      </c>
      <c r="Q30" s="17">
        <f t="shared" si="1"/>
        <v>0</v>
      </c>
      <c r="R30" s="17">
        <f t="shared" si="1"/>
        <v>0</v>
      </c>
    </row>
    <row r="32" spans="4:18">
      <c r="D32" s="165" t="s">
        <v>118</v>
      </c>
      <c r="E32" s="165"/>
      <c r="F32" s="165" t="s">
        <v>116</v>
      </c>
      <c r="G32" s="165"/>
      <c r="H32" s="165"/>
      <c r="I32" s="165"/>
      <c r="J32" s="165"/>
      <c r="K32" s="165"/>
      <c r="L32" s="165"/>
      <c r="M32" s="165"/>
      <c r="N32" s="165"/>
      <c r="O32" s="165"/>
      <c r="P32" s="165"/>
      <c r="Q32" s="165"/>
      <c r="R32" s="17"/>
    </row>
    <row r="33" spans="4:18">
      <c r="D33" s="165"/>
      <c r="E33" s="165"/>
      <c r="F33" s="17" t="s">
        <v>74</v>
      </c>
      <c r="G33" s="17" t="s">
        <v>75</v>
      </c>
      <c r="H33" s="17" t="s">
        <v>76</v>
      </c>
      <c r="I33" s="17" t="s">
        <v>77</v>
      </c>
      <c r="J33" s="17" t="s">
        <v>78</v>
      </c>
      <c r="K33" s="17" t="s">
        <v>79</v>
      </c>
      <c r="L33" s="17" t="s">
        <v>80</v>
      </c>
      <c r="M33" s="17" t="s">
        <v>81</v>
      </c>
      <c r="N33" s="17" t="s">
        <v>82</v>
      </c>
      <c r="O33" s="17" t="s">
        <v>83</v>
      </c>
      <c r="P33" s="17" t="s">
        <v>84</v>
      </c>
      <c r="Q33" s="17" t="s">
        <v>85</v>
      </c>
      <c r="R33" s="17" t="s">
        <v>117</v>
      </c>
    </row>
    <row r="34" spans="4:18">
      <c r="D34" s="179" t="s">
        <v>119</v>
      </c>
      <c r="E34" s="179"/>
      <c r="F34" s="19"/>
      <c r="G34" s="19"/>
      <c r="H34" s="19"/>
      <c r="I34" s="19"/>
      <c r="J34" s="19"/>
      <c r="K34" s="19"/>
      <c r="L34" s="19"/>
      <c r="M34" s="19"/>
      <c r="N34" s="19"/>
      <c r="O34" s="19"/>
      <c r="P34" s="19"/>
      <c r="Q34" s="19"/>
      <c r="R34" s="19">
        <f>SUM(F34:Q34)</f>
        <v>0</v>
      </c>
    </row>
    <row r="35" spans="4:18">
      <c r="D35" s="179" t="s">
        <v>120</v>
      </c>
      <c r="E35" s="179"/>
      <c r="F35" s="19"/>
      <c r="G35" s="19"/>
      <c r="H35" s="19"/>
      <c r="I35" s="19"/>
      <c r="J35" s="19"/>
      <c r="K35" s="19"/>
      <c r="L35" s="19"/>
      <c r="M35" s="19"/>
      <c r="N35" s="19"/>
      <c r="O35" s="19"/>
      <c r="P35" s="19"/>
      <c r="Q35" s="19"/>
      <c r="R35" s="19">
        <f t="shared" ref="R35:R36" si="2">SUM(F35:Q35)</f>
        <v>0</v>
      </c>
    </row>
    <row r="36" spans="4:18">
      <c r="D36" s="179" t="s">
        <v>105</v>
      </c>
      <c r="E36" s="179"/>
      <c r="F36" s="19"/>
      <c r="G36" s="19"/>
      <c r="H36" s="19"/>
      <c r="I36" s="19"/>
      <c r="J36" s="19"/>
      <c r="K36" s="19"/>
      <c r="L36" s="19"/>
      <c r="M36" s="19"/>
      <c r="N36" s="19"/>
      <c r="O36" s="19"/>
      <c r="P36" s="19"/>
      <c r="Q36" s="19"/>
      <c r="R36" s="19">
        <f t="shared" si="2"/>
        <v>0</v>
      </c>
    </row>
    <row r="37" spans="4:18">
      <c r="D37" s="109" t="s">
        <v>121</v>
      </c>
      <c r="E37" s="109"/>
      <c r="F37" s="17">
        <f t="shared" ref="F37:R37" si="3">SUM(F34:F36)</f>
        <v>0</v>
      </c>
      <c r="G37" s="17">
        <f t="shared" si="3"/>
        <v>0</v>
      </c>
      <c r="H37" s="17">
        <f t="shared" si="3"/>
        <v>0</v>
      </c>
      <c r="I37" s="17">
        <f t="shared" si="3"/>
        <v>0</v>
      </c>
      <c r="J37" s="17">
        <f t="shared" si="3"/>
        <v>0</v>
      </c>
      <c r="K37" s="17">
        <f t="shared" si="3"/>
        <v>0</v>
      </c>
      <c r="L37" s="17">
        <f t="shared" si="3"/>
        <v>0</v>
      </c>
      <c r="M37" s="17">
        <f t="shared" si="3"/>
        <v>0</v>
      </c>
      <c r="N37" s="17">
        <f t="shared" si="3"/>
        <v>0</v>
      </c>
      <c r="O37" s="17">
        <f t="shared" si="3"/>
        <v>0</v>
      </c>
      <c r="P37" s="17">
        <f t="shared" si="3"/>
        <v>0</v>
      </c>
      <c r="Q37" s="17">
        <f t="shared" si="3"/>
        <v>0</v>
      </c>
      <c r="R37" s="17">
        <f t="shared" si="3"/>
        <v>0</v>
      </c>
    </row>
    <row r="39" spans="4:18">
      <c r="D39" s="165" t="s">
        <v>106</v>
      </c>
      <c r="E39" s="165"/>
      <c r="F39" s="165"/>
      <c r="G39" s="165"/>
      <c r="H39" s="165"/>
      <c r="I39" s="165"/>
      <c r="J39" s="165"/>
      <c r="K39" s="165"/>
      <c r="L39" s="165"/>
      <c r="M39" s="165"/>
      <c r="N39" s="165"/>
      <c r="O39" s="165"/>
      <c r="P39" s="165"/>
      <c r="Q39" s="165"/>
      <c r="R39" s="165"/>
    </row>
    <row r="40" spans="4:18">
      <c r="D40" s="31" t="s">
        <v>107</v>
      </c>
      <c r="E40" s="180" t="s">
        <v>112</v>
      </c>
      <c r="F40" s="180"/>
      <c r="G40" s="180"/>
      <c r="H40" s="180"/>
      <c r="I40" s="180" t="s">
        <v>110</v>
      </c>
      <c r="J40" s="180"/>
      <c r="K40" s="180" t="s">
        <v>114</v>
      </c>
      <c r="L40" s="180"/>
      <c r="M40" s="180"/>
      <c r="N40" s="180"/>
      <c r="O40" s="180" t="s">
        <v>92</v>
      </c>
      <c r="P40" s="180"/>
      <c r="Q40" s="180" t="s">
        <v>93</v>
      </c>
      <c r="R40" s="180"/>
    </row>
    <row r="41" spans="4:18">
      <c r="D41" s="19"/>
      <c r="E41" s="177"/>
      <c r="F41" s="177"/>
      <c r="G41" s="177"/>
      <c r="H41" s="177"/>
      <c r="I41" s="177"/>
      <c r="J41" s="177"/>
      <c r="K41" s="177"/>
      <c r="L41" s="177"/>
      <c r="M41" s="177"/>
      <c r="N41" s="177"/>
      <c r="O41" s="178"/>
      <c r="P41" s="177"/>
      <c r="Q41" s="177"/>
      <c r="R41" s="177"/>
    </row>
    <row r="42" spans="4:18">
      <c r="D42" s="19"/>
      <c r="E42" s="177"/>
      <c r="F42" s="177"/>
      <c r="G42" s="177"/>
      <c r="H42" s="177"/>
      <c r="I42" s="177"/>
      <c r="J42" s="177"/>
      <c r="K42" s="177"/>
      <c r="L42" s="177"/>
      <c r="M42" s="177"/>
      <c r="N42" s="177"/>
      <c r="O42" s="178"/>
      <c r="P42" s="177"/>
      <c r="Q42" s="177"/>
      <c r="R42" s="177"/>
    </row>
    <row r="43" spans="4:18">
      <c r="D43" s="19"/>
      <c r="E43" s="177"/>
      <c r="F43" s="177"/>
      <c r="G43" s="177"/>
      <c r="H43" s="177"/>
      <c r="I43" s="177"/>
      <c r="J43" s="177"/>
      <c r="K43" s="177"/>
      <c r="L43" s="177"/>
      <c r="M43" s="177"/>
      <c r="N43" s="177"/>
      <c r="O43" s="178"/>
      <c r="P43" s="177"/>
      <c r="Q43" s="177"/>
      <c r="R43" s="177"/>
    </row>
    <row r="44" spans="4:18">
      <c r="D44" s="19"/>
      <c r="E44" s="177"/>
      <c r="F44" s="177"/>
      <c r="G44" s="177"/>
      <c r="H44" s="177"/>
      <c r="I44" s="177"/>
      <c r="J44" s="177"/>
      <c r="K44" s="177"/>
      <c r="L44" s="177"/>
      <c r="M44" s="177"/>
      <c r="N44" s="177"/>
      <c r="O44" s="178"/>
      <c r="P44" s="177"/>
      <c r="Q44" s="177"/>
      <c r="R44" s="177"/>
    </row>
    <row r="45" spans="4:18">
      <c r="D45" s="19"/>
      <c r="E45" s="177"/>
      <c r="F45" s="177"/>
      <c r="G45" s="177"/>
      <c r="H45" s="177"/>
      <c r="I45" s="177"/>
      <c r="J45" s="177"/>
      <c r="K45" s="177"/>
      <c r="L45" s="177"/>
      <c r="M45" s="177"/>
      <c r="N45" s="177"/>
      <c r="O45" s="178"/>
      <c r="P45" s="177"/>
      <c r="Q45" s="177"/>
      <c r="R45" s="177"/>
    </row>
    <row r="46" spans="4:18">
      <c r="D46" s="19"/>
      <c r="E46" s="177"/>
      <c r="F46" s="177"/>
      <c r="G46" s="177"/>
      <c r="H46" s="177"/>
      <c r="I46" s="177"/>
      <c r="J46" s="177"/>
      <c r="K46" s="177"/>
      <c r="L46" s="177"/>
      <c r="M46" s="177"/>
      <c r="N46" s="177"/>
      <c r="O46" s="178"/>
      <c r="P46" s="177"/>
      <c r="Q46" s="177"/>
      <c r="R46" s="177"/>
    </row>
    <row r="47" spans="4:18">
      <c r="D47" s="19"/>
      <c r="E47" s="177"/>
      <c r="F47" s="177"/>
      <c r="G47" s="177"/>
      <c r="H47" s="177"/>
      <c r="I47" s="177"/>
      <c r="J47" s="177"/>
      <c r="K47" s="177"/>
      <c r="L47" s="177"/>
      <c r="M47" s="177"/>
      <c r="N47" s="177"/>
      <c r="O47" s="178"/>
      <c r="P47" s="177"/>
      <c r="Q47" s="177"/>
      <c r="R47" s="177"/>
    </row>
    <row r="48" spans="4:18">
      <c r="D48" s="19"/>
      <c r="E48" s="177"/>
      <c r="F48" s="177"/>
      <c r="G48" s="177"/>
      <c r="H48" s="177"/>
      <c r="I48" s="177"/>
      <c r="J48" s="177"/>
      <c r="K48" s="177"/>
      <c r="L48" s="177"/>
      <c r="M48" s="177"/>
      <c r="N48" s="177"/>
      <c r="O48" s="178"/>
      <c r="P48" s="177"/>
      <c r="Q48" s="177"/>
      <c r="R48" s="177"/>
    </row>
    <row r="49" spans="4:18">
      <c r="D49" s="19"/>
      <c r="E49" s="177"/>
      <c r="F49" s="177"/>
      <c r="G49" s="177"/>
      <c r="H49" s="177"/>
      <c r="I49" s="177"/>
      <c r="J49" s="177"/>
      <c r="K49" s="177"/>
      <c r="L49" s="177"/>
      <c r="M49" s="177"/>
      <c r="N49" s="177"/>
      <c r="O49" s="178"/>
      <c r="P49" s="177"/>
      <c r="Q49" s="177"/>
      <c r="R49" s="177"/>
    </row>
    <row r="50" spans="4:18">
      <c r="D50" s="19"/>
      <c r="E50" s="177"/>
      <c r="F50" s="177"/>
      <c r="G50" s="177"/>
      <c r="H50" s="177"/>
      <c r="I50" s="177"/>
      <c r="J50" s="177"/>
      <c r="K50" s="177"/>
      <c r="L50" s="177"/>
      <c r="M50" s="177"/>
      <c r="N50" s="177"/>
      <c r="O50" s="178"/>
      <c r="P50" s="177"/>
      <c r="Q50" s="177"/>
      <c r="R50" s="177"/>
    </row>
    <row r="51" spans="4:18">
      <c r="D51" s="19"/>
      <c r="E51" s="177"/>
      <c r="F51" s="177"/>
      <c r="G51" s="177"/>
      <c r="H51" s="177"/>
      <c r="I51" s="177"/>
      <c r="J51" s="177"/>
      <c r="K51" s="177"/>
      <c r="L51" s="177"/>
      <c r="M51" s="177"/>
      <c r="N51" s="177"/>
      <c r="O51" s="178"/>
      <c r="P51" s="177"/>
      <c r="Q51" s="177"/>
      <c r="R51" s="177"/>
    </row>
    <row r="52" spans="4:18">
      <c r="D52" s="19"/>
      <c r="E52" s="177"/>
      <c r="F52" s="177"/>
      <c r="G52" s="177"/>
      <c r="H52" s="177"/>
      <c r="I52" s="177"/>
      <c r="J52" s="177"/>
      <c r="K52" s="177"/>
      <c r="L52" s="177"/>
      <c r="M52" s="177"/>
      <c r="N52" s="177"/>
      <c r="O52" s="178"/>
      <c r="P52" s="177"/>
      <c r="Q52" s="177"/>
      <c r="R52" s="177"/>
    </row>
    <row r="53" spans="4:18">
      <c r="D53" s="19"/>
      <c r="E53" s="177"/>
      <c r="F53" s="177"/>
      <c r="G53" s="177"/>
      <c r="H53" s="177"/>
      <c r="I53" s="177"/>
      <c r="J53" s="177"/>
      <c r="K53" s="177"/>
      <c r="L53" s="177"/>
      <c r="M53" s="177"/>
      <c r="N53" s="177"/>
      <c r="O53" s="178"/>
      <c r="P53" s="177"/>
      <c r="Q53" s="177"/>
      <c r="R53" s="177"/>
    </row>
    <row r="54" spans="4:18">
      <c r="D54" s="19"/>
      <c r="E54" s="177"/>
      <c r="F54" s="177"/>
      <c r="G54" s="177"/>
      <c r="H54" s="177"/>
      <c r="I54" s="177"/>
      <c r="J54" s="177"/>
      <c r="K54" s="177"/>
      <c r="L54" s="177"/>
      <c r="M54" s="177"/>
      <c r="N54" s="177"/>
      <c r="O54" s="178"/>
      <c r="P54" s="177"/>
      <c r="Q54" s="177"/>
      <c r="R54" s="177"/>
    </row>
    <row r="55" spans="4:18">
      <c r="D55" s="19"/>
      <c r="E55" s="177"/>
      <c r="F55" s="177"/>
      <c r="G55" s="177"/>
      <c r="H55" s="177"/>
      <c r="I55" s="177"/>
      <c r="J55" s="177"/>
      <c r="K55" s="177"/>
      <c r="L55" s="177"/>
      <c r="M55" s="177"/>
      <c r="N55" s="177"/>
      <c r="O55" s="178"/>
      <c r="P55" s="177"/>
      <c r="Q55" s="177"/>
      <c r="R55" s="177"/>
    </row>
    <row r="56" spans="4:18">
      <c r="D56" s="19"/>
      <c r="E56" s="177"/>
      <c r="F56" s="177"/>
      <c r="G56" s="177"/>
      <c r="H56" s="177"/>
      <c r="I56" s="177"/>
      <c r="J56" s="177"/>
      <c r="K56" s="177"/>
      <c r="L56" s="177"/>
      <c r="M56" s="177"/>
      <c r="N56" s="177"/>
      <c r="O56" s="178"/>
      <c r="P56" s="177"/>
      <c r="Q56" s="177"/>
      <c r="R56" s="177"/>
    </row>
  </sheetData>
  <mergeCells count="122">
    <mergeCell ref="D34:E34"/>
    <mergeCell ref="D39:R39"/>
    <mergeCell ref="E40:H40"/>
    <mergeCell ref="I40:J40"/>
    <mergeCell ref="K40:N40"/>
    <mergeCell ref="O40:P40"/>
    <mergeCell ref="Q40:R40"/>
    <mergeCell ref="D30:E30"/>
    <mergeCell ref="W2:AF2"/>
    <mergeCell ref="E6:H6"/>
    <mergeCell ref="I6:J6"/>
    <mergeCell ref="K6:M6"/>
    <mergeCell ref="N6:O6"/>
    <mergeCell ref="P6:R6"/>
    <mergeCell ref="M8:O8"/>
    <mergeCell ref="P8:R8"/>
    <mergeCell ref="F15:Q15"/>
    <mergeCell ref="D11:R11"/>
    <mergeCell ref="E12:R12"/>
    <mergeCell ref="E13:R13"/>
    <mergeCell ref="E2:O2"/>
    <mergeCell ref="E4:R4"/>
    <mergeCell ref="D15:E16"/>
    <mergeCell ref="P2:R2"/>
    <mergeCell ref="K44:N44"/>
    <mergeCell ref="O44:P44"/>
    <mergeCell ref="Q44:R44"/>
    <mergeCell ref="K42:N42"/>
    <mergeCell ref="O42:P42"/>
    <mergeCell ref="Q42:R42"/>
    <mergeCell ref="D17:E17"/>
    <mergeCell ref="D18:E18"/>
    <mergeCell ref="D19:E19"/>
    <mergeCell ref="D20:E20"/>
    <mergeCell ref="D21:E21"/>
    <mergeCell ref="D22:E22"/>
    <mergeCell ref="D37:E37"/>
    <mergeCell ref="D35:E35"/>
    <mergeCell ref="D36:E36"/>
    <mergeCell ref="D27:E27"/>
    <mergeCell ref="D28:E28"/>
    <mergeCell ref="D29:E29"/>
    <mergeCell ref="D32:E33"/>
    <mergeCell ref="D24:E24"/>
    <mergeCell ref="D23:E23"/>
    <mergeCell ref="D25:E25"/>
    <mergeCell ref="D26:E26"/>
    <mergeCell ref="F32:Q32"/>
    <mergeCell ref="Q41:R41"/>
    <mergeCell ref="K45:N45"/>
    <mergeCell ref="O45:P45"/>
    <mergeCell ref="Q45:R45"/>
    <mergeCell ref="E46:H46"/>
    <mergeCell ref="I46:J46"/>
    <mergeCell ref="K46:N46"/>
    <mergeCell ref="O46:P46"/>
    <mergeCell ref="Q46:R46"/>
    <mergeCell ref="E45:H45"/>
    <mergeCell ref="I45:J45"/>
    <mergeCell ref="E41:H41"/>
    <mergeCell ref="I41:J41"/>
    <mergeCell ref="E42:H42"/>
    <mergeCell ref="I42:J42"/>
    <mergeCell ref="E43:H43"/>
    <mergeCell ref="I43:J43"/>
    <mergeCell ref="K43:N43"/>
    <mergeCell ref="O43:P43"/>
    <mergeCell ref="K41:N41"/>
    <mergeCell ref="O41:P41"/>
    <mergeCell ref="Q43:R43"/>
    <mergeCell ref="E44:H44"/>
    <mergeCell ref="I44:J44"/>
    <mergeCell ref="E52:H52"/>
    <mergeCell ref="I52:J52"/>
    <mergeCell ref="K52:N52"/>
    <mergeCell ref="O52:P52"/>
    <mergeCell ref="Q52:R52"/>
    <mergeCell ref="K49:N49"/>
    <mergeCell ref="O49:P49"/>
    <mergeCell ref="Q49:R49"/>
    <mergeCell ref="E50:H50"/>
    <mergeCell ref="I50:J50"/>
    <mergeCell ref="K50:N50"/>
    <mergeCell ref="O50:P50"/>
    <mergeCell ref="Q50:R50"/>
    <mergeCell ref="E49:H49"/>
    <mergeCell ref="I49:J49"/>
    <mergeCell ref="E51:H51"/>
    <mergeCell ref="I51:J51"/>
    <mergeCell ref="K51:N51"/>
    <mergeCell ref="O51:P51"/>
    <mergeCell ref="E47:H47"/>
    <mergeCell ref="I47:J47"/>
    <mergeCell ref="K47:N47"/>
    <mergeCell ref="O47:P47"/>
    <mergeCell ref="Q51:R51"/>
    <mergeCell ref="Q47:R47"/>
    <mergeCell ref="E48:H48"/>
    <mergeCell ref="I48:J48"/>
    <mergeCell ref="K48:N48"/>
    <mergeCell ref="O48:P48"/>
    <mergeCell ref="Q48:R48"/>
    <mergeCell ref="K55:N55"/>
    <mergeCell ref="O55:P55"/>
    <mergeCell ref="Q55:R55"/>
    <mergeCell ref="E56:H56"/>
    <mergeCell ref="I56:J56"/>
    <mergeCell ref="K56:N56"/>
    <mergeCell ref="O56:P56"/>
    <mergeCell ref="Q56:R56"/>
    <mergeCell ref="K53:N53"/>
    <mergeCell ref="E55:H55"/>
    <mergeCell ref="I55:J55"/>
    <mergeCell ref="E53:H53"/>
    <mergeCell ref="I53:J53"/>
    <mergeCell ref="Q53:R53"/>
    <mergeCell ref="E54:H54"/>
    <mergeCell ref="I54:J54"/>
    <mergeCell ref="K54:N54"/>
    <mergeCell ref="O54:P54"/>
    <mergeCell ref="Q54:R54"/>
    <mergeCell ref="O53:P53"/>
  </mergeCells>
  <pageMargins left="0.51181102362204722" right="0.51181102362204722" top="0.78740157480314965" bottom="0.78740157480314965" header="0.31496062992125984" footer="0.31496062992125984"/>
  <pageSetup paperSize="9" scale="86"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E94AC5-AC4D-4427-8CFC-C22892C40435}">
          <x14:formula1>
            <xm:f>Listas!$M$2:$M$45</xm:f>
          </x14:formula1>
          <xm:sqref>E6:H6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5D18-B728-4B83-BBE8-7A2A7ADC104E}">
  <sheetPr codeName="Sheet5">
    <pageSetUpPr fitToPage="1"/>
  </sheetPr>
  <dimension ref="D2:AF140"/>
  <sheetViews>
    <sheetView showGridLines="0" showRowColHeaders="0" topLeftCell="A2" zoomScale="90" zoomScaleNormal="90" workbookViewId="0">
      <selection activeCell="B27" sqref="B27"/>
      <extLst>
        <ext xmlns:xlsdti="http://schemas.microsoft.com/office/spreadsheetml/2023/showDataTypeIcons" uri="{77bfe23e-c014-4d31-8a63-9c772dbf06b6}">
          <xlsdti:showDataTypeIcons visible="0"/>
        </ext>
      </extLst>
    </sheetView>
  </sheetViews>
  <sheetFormatPr defaultColWidth="9.1796875" defaultRowHeight="14.5"/>
  <cols>
    <col min="1" max="1" width="1.36328125" style="3" customWidth="1"/>
    <col min="2" max="2" width="24.7265625" style="3" customWidth="1"/>
    <col min="3" max="3" width="1.90625" style="3" customWidth="1"/>
    <col min="4" max="4" width="33" style="3" bestFit="1" customWidth="1"/>
    <col min="5" max="18" width="13.453125" style="3" customWidth="1"/>
    <col min="19" max="19" width="26.08984375" style="3" customWidth="1"/>
    <col min="20" max="20" width="18.1796875" style="3" customWidth="1"/>
    <col min="21" max="27" width="0" style="15" hidden="1" customWidth="1"/>
    <col min="28" max="28" width="4" style="15" customWidth="1"/>
    <col min="29" max="16384" width="9.1796875" style="3"/>
  </cols>
  <sheetData>
    <row r="2" spans="4:32" ht="62.25" customHeight="1">
      <c r="D2" s="14"/>
      <c r="E2" s="107" t="s">
        <v>859</v>
      </c>
      <c r="F2" s="107"/>
      <c r="G2" s="107"/>
      <c r="H2" s="107"/>
      <c r="I2" s="107"/>
      <c r="J2" s="107"/>
      <c r="K2" s="107"/>
      <c r="L2" s="107"/>
      <c r="M2" s="107"/>
      <c r="N2" s="107"/>
      <c r="O2" s="107"/>
      <c r="P2" s="107"/>
      <c r="Q2" s="106" t="s">
        <v>73</v>
      </c>
      <c r="R2" s="106"/>
      <c r="U2" s="185"/>
      <c r="V2" s="185"/>
      <c r="W2" s="185"/>
      <c r="X2" s="185"/>
      <c r="Y2" s="185"/>
      <c r="Z2" s="185"/>
      <c r="AA2" s="185"/>
      <c r="AB2" s="185"/>
    </row>
    <row r="4" spans="4:32" ht="45.5" customHeight="1">
      <c r="D4" s="10" t="s">
        <v>821</v>
      </c>
      <c r="E4" s="174" t="s">
        <v>892</v>
      </c>
      <c r="F4" s="174"/>
      <c r="G4" s="174"/>
      <c r="H4" s="174"/>
      <c r="I4" s="174"/>
      <c r="J4" s="174"/>
      <c r="K4" s="174"/>
      <c r="L4" s="174"/>
      <c r="M4" s="174"/>
      <c r="N4" s="174"/>
      <c r="O4" s="174"/>
      <c r="P4" s="174"/>
      <c r="Q4" s="174"/>
      <c r="R4" s="174"/>
    </row>
    <row r="6" spans="4:32" ht="38.25" customHeight="1">
      <c r="D6" s="22" t="s">
        <v>819</v>
      </c>
      <c r="E6" s="108"/>
      <c r="F6" s="108"/>
      <c r="G6" s="108"/>
      <c r="H6" s="108"/>
      <c r="I6" s="109" t="s">
        <v>823</v>
      </c>
      <c r="J6" s="109"/>
      <c r="K6" s="108"/>
      <c r="L6" s="108"/>
      <c r="M6" s="108"/>
      <c r="N6" s="109" t="s">
        <v>824</v>
      </c>
      <c r="O6" s="109"/>
      <c r="P6" s="186"/>
      <c r="Q6" s="186"/>
      <c r="R6" s="186"/>
    </row>
    <row r="8" spans="4:32" ht="36.75" customHeight="1">
      <c r="D8" s="22" t="s">
        <v>820</v>
      </c>
      <c r="E8" s="182"/>
      <c r="F8" s="183"/>
      <c r="G8" s="183"/>
      <c r="H8" s="183"/>
      <c r="I8" s="183"/>
      <c r="J8" s="183"/>
      <c r="K8" s="183"/>
      <c r="L8" s="184"/>
      <c r="M8" s="109" t="s">
        <v>825</v>
      </c>
      <c r="N8" s="109"/>
      <c r="O8" s="109"/>
      <c r="P8" s="177"/>
      <c r="Q8" s="177"/>
      <c r="R8" s="177"/>
    </row>
    <row r="10" spans="4:32" ht="35.5" customHeight="1">
      <c r="D10" s="176" t="s">
        <v>846</v>
      </c>
      <c r="E10" s="176"/>
      <c r="F10" s="176"/>
      <c r="G10" s="176"/>
      <c r="H10" s="176"/>
      <c r="I10" s="176"/>
      <c r="J10" s="176"/>
      <c r="K10" s="176"/>
      <c r="L10" s="176"/>
      <c r="M10" s="176"/>
      <c r="N10" s="176"/>
      <c r="O10" s="176"/>
      <c r="P10" s="176"/>
      <c r="Q10" s="176"/>
      <c r="R10" s="176"/>
    </row>
    <row r="11" spans="4:32">
      <c r="D11" s="16" t="s">
        <v>789</v>
      </c>
      <c r="E11" s="117" t="s">
        <v>886</v>
      </c>
      <c r="F11" s="117"/>
      <c r="G11" s="117"/>
      <c r="H11" s="117"/>
      <c r="I11" s="117"/>
      <c r="J11" s="117"/>
      <c r="K11" s="117"/>
      <c r="L11" s="117"/>
      <c r="M11" s="117"/>
      <c r="N11" s="117"/>
      <c r="O11" s="117"/>
      <c r="P11" s="117"/>
      <c r="Q11" s="117"/>
      <c r="R11" s="117"/>
    </row>
    <row r="12" spans="4:32">
      <c r="D12" s="16" t="s">
        <v>791</v>
      </c>
      <c r="E12" s="117" t="s">
        <v>794</v>
      </c>
      <c r="F12" s="117"/>
      <c r="G12" s="117"/>
      <c r="H12" s="117"/>
      <c r="I12" s="117"/>
      <c r="J12" s="117"/>
      <c r="K12" s="117"/>
      <c r="L12" s="117"/>
      <c r="M12" s="117"/>
      <c r="N12" s="117"/>
      <c r="O12" s="117"/>
      <c r="P12" s="117"/>
      <c r="Q12" s="117"/>
      <c r="R12" s="117"/>
    </row>
    <row r="13" spans="4:32" ht="15" customHeight="1">
      <c r="T13" s="33"/>
      <c r="U13" s="33"/>
      <c r="V13" s="33"/>
      <c r="W13" s="33"/>
      <c r="X13" s="33"/>
      <c r="Y13" s="33"/>
      <c r="Z13" s="33"/>
      <c r="AA13" s="33"/>
      <c r="AB13" s="33"/>
      <c r="AC13" s="33"/>
      <c r="AD13" s="33"/>
      <c r="AE13" s="33"/>
      <c r="AF13" s="33"/>
    </row>
    <row r="14" spans="4:32" ht="22.5" customHeight="1">
      <c r="D14" s="165" t="s">
        <v>731</v>
      </c>
      <c r="E14" s="165" t="s">
        <v>169</v>
      </c>
      <c r="F14" s="165"/>
      <c r="G14" s="165"/>
      <c r="H14" s="165"/>
      <c r="I14" s="165"/>
      <c r="J14" s="165"/>
      <c r="K14" s="165"/>
      <c r="L14" s="165"/>
      <c r="M14" s="165"/>
      <c r="N14" s="165"/>
      <c r="O14" s="165"/>
      <c r="P14" s="165"/>
      <c r="Q14" s="165" t="s">
        <v>283</v>
      </c>
      <c r="R14" s="165"/>
      <c r="S14" s="33"/>
      <c r="T14" s="33"/>
      <c r="U14" s="33"/>
      <c r="V14" s="33"/>
      <c r="W14" s="33"/>
      <c r="X14" s="33"/>
      <c r="Y14" s="33"/>
      <c r="Z14" s="33"/>
      <c r="AA14" s="33"/>
      <c r="AB14" s="33"/>
      <c r="AC14" s="33"/>
      <c r="AD14" s="33"/>
      <c r="AE14" s="33"/>
    </row>
    <row r="15" spans="4:32" ht="22.5" customHeight="1">
      <c r="D15" s="165"/>
      <c r="E15" s="17" t="s">
        <v>74</v>
      </c>
      <c r="F15" s="17" t="s">
        <v>75</v>
      </c>
      <c r="G15" s="17" t="s">
        <v>76</v>
      </c>
      <c r="H15" s="17" t="s">
        <v>77</v>
      </c>
      <c r="I15" s="17" t="s">
        <v>78</v>
      </c>
      <c r="J15" s="17" t="s">
        <v>79</v>
      </c>
      <c r="K15" s="17" t="s">
        <v>80</v>
      </c>
      <c r="L15" s="17" t="s">
        <v>81</v>
      </c>
      <c r="M15" s="17" t="s">
        <v>82</v>
      </c>
      <c r="N15" s="17" t="s">
        <v>83</v>
      </c>
      <c r="O15" s="17" t="s">
        <v>84</v>
      </c>
      <c r="P15" s="17" t="s">
        <v>85</v>
      </c>
      <c r="Q15" s="17" t="s">
        <v>170</v>
      </c>
      <c r="R15" s="17" t="s">
        <v>292</v>
      </c>
      <c r="S15" s="33"/>
      <c r="T15" s="33"/>
      <c r="U15" s="33"/>
      <c r="V15" s="33"/>
      <c r="W15" s="33"/>
      <c r="X15" s="33"/>
      <c r="Y15" s="33"/>
      <c r="Z15" s="33"/>
      <c r="AA15" s="33"/>
      <c r="AB15" s="33"/>
      <c r="AC15" s="33"/>
      <c r="AD15" s="33"/>
      <c r="AE15" s="33"/>
    </row>
    <row r="16" spans="4:32" ht="14" customHeight="1">
      <c r="D16" s="29" t="s">
        <v>415</v>
      </c>
      <c r="E16" s="21"/>
      <c r="F16" s="21"/>
      <c r="G16" s="21"/>
      <c r="H16" s="21"/>
      <c r="I16" s="21"/>
      <c r="J16" s="21"/>
      <c r="K16" s="21"/>
      <c r="L16" s="21"/>
      <c r="M16" s="21"/>
      <c r="N16" s="21"/>
      <c r="O16" s="21"/>
      <c r="P16" s="21"/>
      <c r="Q16" s="21">
        <f>SUM(E16:P16)</f>
        <v>0</v>
      </c>
      <c r="R16" s="21">
        <f>Q16/1000</f>
        <v>0</v>
      </c>
      <c r="S16" s="33"/>
      <c r="T16" s="33"/>
      <c r="U16" s="33"/>
      <c r="V16" s="33"/>
      <c r="W16" s="33"/>
      <c r="X16" s="33"/>
      <c r="Y16" s="33"/>
      <c r="Z16" s="33"/>
      <c r="AA16" s="33"/>
      <c r="AB16" s="33"/>
      <c r="AC16" s="33"/>
      <c r="AD16" s="33"/>
      <c r="AE16" s="33"/>
    </row>
    <row r="17" spans="4:31" ht="14" customHeight="1">
      <c r="D17" s="29" t="s">
        <v>415</v>
      </c>
      <c r="E17" s="21"/>
      <c r="F17" s="21"/>
      <c r="G17" s="21"/>
      <c r="H17" s="21"/>
      <c r="I17" s="21"/>
      <c r="J17" s="21"/>
      <c r="K17" s="21"/>
      <c r="L17" s="21"/>
      <c r="M17" s="21"/>
      <c r="N17" s="21"/>
      <c r="O17" s="21"/>
      <c r="P17" s="21"/>
      <c r="Q17" s="21">
        <f>SUM(E17:P17)</f>
        <v>0</v>
      </c>
      <c r="R17" s="21">
        <f t="shared" ref="R17:R27" si="0">Q17/1000</f>
        <v>0</v>
      </c>
      <c r="S17" s="33"/>
      <c r="T17" s="33"/>
      <c r="U17" s="33"/>
      <c r="V17" s="33"/>
      <c r="W17" s="33"/>
      <c r="X17" s="33"/>
      <c r="Y17" s="33"/>
      <c r="Z17" s="33"/>
      <c r="AA17" s="33"/>
      <c r="AB17" s="33"/>
      <c r="AC17" s="33"/>
      <c r="AD17" s="33"/>
      <c r="AE17" s="33"/>
    </row>
    <row r="18" spans="4:31" ht="14" customHeight="1">
      <c r="D18" s="29" t="s">
        <v>415</v>
      </c>
      <c r="E18" s="21"/>
      <c r="F18" s="21"/>
      <c r="G18" s="21"/>
      <c r="H18" s="21"/>
      <c r="I18" s="21"/>
      <c r="J18" s="21"/>
      <c r="K18" s="21"/>
      <c r="L18" s="21"/>
      <c r="M18" s="21"/>
      <c r="N18" s="21"/>
      <c r="O18" s="21"/>
      <c r="P18" s="21"/>
      <c r="Q18" s="21">
        <f t="shared" ref="Q18:Q27" si="1">SUM(E18:P18)</f>
        <v>0</v>
      </c>
      <c r="R18" s="21">
        <f t="shared" si="0"/>
        <v>0</v>
      </c>
      <c r="S18" s="33"/>
      <c r="T18" s="33"/>
      <c r="U18" s="33"/>
      <c r="V18" s="33"/>
      <c r="W18" s="33"/>
      <c r="X18" s="33"/>
      <c r="Y18" s="33"/>
      <c r="Z18" s="33"/>
      <c r="AA18" s="33"/>
      <c r="AB18" s="33"/>
      <c r="AC18" s="33"/>
      <c r="AD18" s="33"/>
      <c r="AE18" s="33"/>
    </row>
    <row r="19" spans="4:31" ht="14" customHeight="1">
      <c r="D19" s="29" t="s">
        <v>415</v>
      </c>
      <c r="E19" s="21"/>
      <c r="F19" s="21"/>
      <c r="G19" s="21"/>
      <c r="H19" s="21"/>
      <c r="I19" s="21"/>
      <c r="J19" s="21"/>
      <c r="K19" s="21"/>
      <c r="L19" s="21"/>
      <c r="M19" s="21"/>
      <c r="N19" s="21"/>
      <c r="O19" s="21"/>
      <c r="P19" s="21"/>
      <c r="Q19" s="21">
        <f t="shared" si="1"/>
        <v>0</v>
      </c>
      <c r="R19" s="21">
        <f t="shared" si="0"/>
        <v>0</v>
      </c>
      <c r="S19" s="33"/>
      <c r="T19" s="33"/>
      <c r="U19" s="33"/>
      <c r="V19" s="33"/>
      <c r="W19" s="33"/>
      <c r="X19" s="33"/>
      <c r="Y19" s="33"/>
      <c r="Z19" s="33"/>
      <c r="AA19" s="33"/>
      <c r="AB19" s="33"/>
      <c r="AC19" s="33"/>
      <c r="AD19" s="33"/>
      <c r="AE19" s="33"/>
    </row>
    <row r="20" spans="4:31" ht="14" customHeight="1">
      <c r="D20" s="29" t="s">
        <v>415</v>
      </c>
      <c r="E20" s="21"/>
      <c r="F20" s="21"/>
      <c r="G20" s="21"/>
      <c r="H20" s="21"/>
      <c r="I20" s="21"/>
      <c r="J20" s="21"/>
      <c r="K20" s="21"/>
      <c r="L20" s="21"/>
      <c r="M20" s="21"/>
      <c r="N20" s="21"/>
      <c r="O20" s="21"/>
      <c r="P20" s="21"/>
      <c r="Q20" s="21">
        <f t="shared" si="1"/>
        <v>0</v>
      </c>
      <c r="R20" s="21">
        <f t="shared" si="0"/>
        <v>0</v>
      </c>
      <c r="S20" s="33"/>
      <c r="T20" s="33"/>
      <c r="U20" s="33"/>
      <c r="V20" s="33"/>
      <c r="W20" s="33"/>
      <c r="X20" s="33"/>
      <c r="Y20" s="33"/>
      <c r="Z20" s="33"/>
      <c r="AA20" s="33"/>
      <c r="AB20" s="33"/>
      <c r="AC20" s="33"/>
      <c r="AD20" s="33"/>
      <c r="AE20" s="33"/>
    </row>
    <row r="21" spans="4:31" ht="14" customHeight="1">
      <c r="D21" s="29" t="s">
        <v>415</v>
      </c>
      <c r="E21" s="21"/>
      <c r="F21" s="21"/>
      <c r="G21" s="21"/>
      <c r="H21" s="21"/>
      <c r="I21" s="21"/>
      <c r="J21" s="21"/>
      <c r="K21" s="21"/>
      <c r="L21" s="21"/>
      <c r="M21" s="21"/>
      <c r="N21" s="21"/>
      <c r="O21" s="21"/>
      <c r="P21" s="21"/>
      <c r="Q21" s="21">
        <f t="shared" si="1"/>
        <v>0</v>
      </c>
      <c r="R21" s="21">
        <f t="shared" si="0"/>
        <v>0</v>
      </c>
      <c r="S21" s="33"/>
      <c r="T21" s="33"/>
      <c r="U21" s="33"/>
      <c r="V21" s="33"/>
      <c r="W21" s="33"/>
      <c r="X21" s="33"/>
      <c r="Y21" s="33"/>
      <c r="Z21" s="33"/>
      <c r="AA21" s="33"/>
      <c r="AB21" s="33"/>
      <c r="AC21" s="33"/>
      <c r="AD21" s="33"/>
      <c r="AE21" s="33"/>
    </row>
    <row r="22" spans="4:31" ht="14" customHeight="1">
      <c r="D22" s="29" t="s">
        <v>415</v>
      </c>
      <c r="E22" s="21"/>
      <c r="F22" s="21"/>
      <c r="G22" s="21"/>
      <c r="H22" s="21"/>
      <c r="I22" s="21"/>
      <c r="J22" s="21"/>
      <c r="K22" s="21"/>
      <c r="L22" s="21"/>
      <c r="M22" s="21"/>
      <c r="N22" s="21"/>
      <c r="O22" s="21"/>
      <c r="P22" s="21"/>
      <c r="Q22" s="21">
        <f t="shared" si="1"/>
        <v>0</v>
      </c>
      <c r="R22" s="21">
        <f t="shared" si="0"/>
        <v>0</v>
      </c>
      <c r="S22" s="33"/>
      <c r="T22" s="33"/>
      <c r="U22" s="33"/>
      <c r="V22" s="33"/>
      <c r="W22" s="33"/>
      <c r="X22" s="33"/>
      <c r="Y22" s="33"/>
      <c r="Z22" s="33"/>
      <c r="AA22" s="33"/>
      <c r="AB22" s="33"/>
      <c r="AC22" s="33"/>
      <c r="AD22" s="33"/>
      <c r="AE22" s="33"/>
    </row>
    <row r="23" spans="4:31" ht="14" customHeight="1">
      <c r="D23" s="29" t="s">
        <v>415</v>
      </c>
      <c r="E23" s="21"/>
      <c r="F23" s="21"/>
      <c r="G23" s="21"/>
      <c r="H23" s="21"/>
      <c r="I23" s="21"/>
      <c r="J23" s="21"/>
      <c r="K23" s="21"/>
      <c r="L23" s="21"/>
      <c r="M23" s="21"/>
      <c r="N23" s="21"/>
      <c r="O23" s="21"/>
      <c r="P23" s="21"/>
      <c r="Q23" s="21">
        <f t="shared" si="1"/>
        <v>0</v>
      </c>
      <c r="R23" s="21">
        <f t="shared" si="0"/>
        <v>0</v>
      </c>
      <c r="S23" s="33"/>
      <c r="T23" s="33"/>
      <c r="U23" s="33"/>
      <c r="V23" s="33"/>
      <c r="W23" s="33"/>
      <c r="X23" s="33"/>
      <c r="Y23" s="33"/>
      <c r="Z23" s="33"/>
      <c r="AA23" s="33"/>
      <c r="AB23" s="33"/>
      <c r="AC23" s="33"/>
      <c r="AD23" s="33"/>
      <c r="AE23" s="33"/>
    </row>
    <row r="24" spans="4:31" ht="14" customHeight="1">
      <c r="D24" s="29" t="s">
        <v>415</v>
      </c>
      <c r="E24" s="21"/>
      <c r="F24" s="21"/>
      <c r="G24" s="21"/>
      <c r="H24" s="21"/>
      <c r="I24" s="21"/>
      <c r="J24" s="21"/>
      <c r="K24" s="21"/>
      <c r="L24" s="21"/>
      <c r="M24" s="21"/>
      <c r="N24" s="21"/>
      <c r="O24" s="21"/>
      <c r="P24" s="21"/>
      <c r="Q24" s="21">
        <f t="shared" si="1"/>
        <v>0</v>
      </c>
      <c r="R24" s="21">
        <f t="shared" si="0"/>
        <v>0</v>
      </c>
      <c r="S24" s="33"/>
      <c r="T24" s="33"/>
      <c r="U24" s="33"/>
      <c r="V24" s="33"/>
      <c r="W24" s="33"/>
      <c r="X24" s="33"/>
      <c r="Y24" s="33"/>
      <c r="Z24" s="33"/>
      <c r="AA24" s="33"/>
      <c r="AB24" s="33"/>
      <c r="AC24" s="33"/>
      <c r="AD24" s="33"/>
      <c r="AE24" s="33"/>
    </row>
    <row r="25" spans="4:31" ht="14" customHeight="1">
      <c r="D25" s="29" t="s">
        <v>415</v>
      </c>
      <c r="E25" s="21"/>
      <c r="F25" s="21"/>
      <c r="G25" s="21"/>
      <c r="H25" s="21"/>
      <c r="I25" s="21"/>
      <c r="J25" s="21"/>
      <c r="K25" s="21"/>
      <c r="L25" s="21"/>
      <c r="M25" s="21"/>
      <c r="N25" s="21"/>
      <c r="O25" s="21"/>
      <c r="P25" s="21"/>
      <c r="Q25" s="21">
        <f t="shared" si="1"/>
        <v>0</v>
      </c>
      <c r="R25" s="21">
        <f t="shared" si="0"/>
        <v>0</v>
      </c>
      <c r="S25" s="33"/>
      <c r="T25" s="33"/>
      <c r="U25" s="33"/>
      <c r="V25" s="33"/>
      <c r="W25" s="33"/>
      <c r="X25" s="33"/>
      <c r="Y25" s="33"/>
      <c r="Z25" s="33"/>
      <c r="AA25" s="33"/>
      <c r="AB25" s="33"/>
      <c r="AC25" s="33"/>
      <c r="AD25" s="33"/>
      <c r="AE25" s="33"/>
    </row>
    <row r="26" spans="4:31" ht="14" customHeight="1">
      <c r="D26" s="29" t="s">
        <v>415</v>
      </c>
      <c r="E26" s="21"/>
      <c r="F26" s="21"/>
      <c r="G26" s="21"/>
      <c r="H26" s="21"/>
      <c r="I26" s="21"/>
      <c r="J26" s="21"/>
      <c r="K26" s="21"/>
      <c r="L26" s="21"/>
      <c r="M26" s="21"/>
      <c r="N26" s="21"/>
      <c r="O26" s="21"/>
      <c r="P26" s="21"/>
      <c r="Q26" s="21">
        <f t="shared" si="1"/>
        <v>0</v>
      </c>
      <c r="R26" s="21">
        <f t="shared" si="0"/>
        <v>0</v>
      </c>
      <c r="S26" s="33"/>
      <c r="T26" s="33"/>
      <c r="U26" s="33"/>
      <c r="V26" s="33"/>
      <c r="W26" s="33"/>
      <c r="X26" s="33"/>
      <c r="Y26" s="33"/>
      <c r="Z26" s="33"/>
      <c r="AA26" s="33"/>
      <c r="AB26" s="33"/>
      <c r="AC26" s="33"/>
      <c r="AD26" s="33"/>
      <c r="AE26" s="33"/>
    </row>
    <row r="27" spans="4:31" ht="14" customHeight="1">
      <c r="D27" s="29" t="s">
        <v>415</v>
      </c>
      <c r="E27" s="21"/>
      <c r="F27" s="21"/>
      <c r="G27" s="21"/>
      <c r="H27" s="21"/>
      <c r="I27" s="21"/>
      <c r="J27" s="21"/>
      <c r="K27" s="21"/>
      <c r="L27" s="21"/>
      <c r="M27" s="21"/>
      <c r="N27" s="21"/>
      <c r="O27" s="21"/>
      <c r="P27" s="21"/>
      <c r="Q27" s="21">
        <f t="shared" si="1"/>
        <v>0</v>
      </c>
      <c r="R27" s="21">
        <f t="shared" si="0"/>
        <v>0</v>
      </c>
      <c r="S27" s="33"/>
      <c r="T27" s="33"/>
      <c r="U27" s="33"/>
      <c r="V27" s="33"/>
      <c r="W27" s="33"/>
      <c r="X27" s="33"/>
      <c r="Y27" s="33"/>
      <c r="Z27" s="33"/>
      <c r="AA27" s="33"/>
      <c r="AB27" s="33"/>
      <c r="AC27" s="33"/>
      <c r="AD27" s="33"/>
      <c r="AE27" s="33"/>
    </row>
    <row r="28" spans="4:31">
      <c r="D28" s="165" t="s">
        <v>171</v>
      </c>
      <c r="E28" s="165"/>
      <c r="F28" s="23">
        <f t="shared" ref="F28:Q28" si="2">SUM(E16:E27)</f>
        <v>0</v>
      </c>
      <c r="G28" s="23">
        <f t="shared" si="2"/>
        <v>0</v>
      </c>
      <c r="H28" s="23">
        <f t="shared" si="2"/>
        <v>0</v>
      </c>
      <c r="I28" s="23">
        <f t="shared" si="2"/>
        <v>0</v>
      </c>
      <c r="J28" s="23">
        <f t="shared" si="2"/>
        <v>0</v>
      </c>
      <c r="K28" s="23">
        <f t="shared" si="2"/>
        <v>0</v>
      </c>
      <c r="L28" s="23">
        <f t="shared" si="2"/>
        <v>0</v>
      </c>
      <c r="M28" s="23">
        <f t="shared" si="2"/>
        <v>0</v>
      </c>
      <c r="N28" s="23">
        <f t="shared" si="2"/>
        <v>0</v>
      </c>
      <c r="O28" s="23">
        <f t="shared" si="2"/>
        <v>0</v>
      </c>
      <c r="P28" s="23">
        <f t="shared" si="2"/>
        <v>0</v>
      </c>
      <c r="Q28" s="23">
        <f t="shared" si="2"/>
        <v>0</v>
      </c>
      <c r="R28" s="23">
        <f>SUM(R16:R27)</f>
        <v>0</v>
      </c>
    </row>
    <row r="31" spans="4:31" ht="25" customHeight="1">
      <c r="D31" s="165" t="s">
        <v>676</v>
      </c>
      <c r="E31" s="165"/>
      <c r="F31" s="165"/>
      <c r="G31" s="165"/>
      <c r="H31" s="165"/>
      <c r="I31" s="165"/>
      <c r="J31" s="165"/>
      <c r="K31" s="165"/>
      <c r="L31" s="165"/>
      <c r="M31" s="165"/>
      <c r="N31" s="165"/>
      <c r="O31" s="165"/>
      <c r="P31" s="165"/>
      <c r="Q31" s="165"/>
      <c r="R31" s="165"/>
      <c r="U31" s="3"/>
      <c r="V31" s="3"/>
      <c r="W31" s="3"/>
      <c r="X31" s="3"/>
      <c r="Y31" s="3"/>
      <c r="Z31" s="3"/>
      <c r="AA31" s="3"/>
      <c r="AB31" s="3"/>
    </row>
    <row r="32" spans="4:31" ht="30.5" customHeight="1">
      <c r="D32" s="17" t="s">
        <v>668</v>
      </c>
      <c r="E32" s="165" t="s">
        <v>667</v>
      </c>
      <c r="F32" s="165"/>
      <c r="G32" s="17" t="s">
        <v>670</v>
      </c>
      <c r="H32" s="17" t="s">
        <v>671</v>
      </c>
      <c r="I32" s="17" t="s">
        <v>674</v>
      </c>
      <c r="J32" s="165" t="s">
        <v>673</v>
      </c>
      <c r="K32" s="165"/>
      <c r="L32" s="165"/>
      <c r="M32" s="17" t="s">
        <v>675</v>
      </c>
      <c r="N32" s="17" t="s">
        <v>666</v>
      </c>
      <c r="O32" s="165" t="s">
        <v>672</v>
      </c>
      <c r="P32" s="165"/>
      <c r="Q32" s="17" t="s">
        <v>669</v>
      </c>
      <c r="R32" s="17" t="s">
        <v>665</v>
      </c>
      <c r="U32" s="3"/>
      <c r="V32" s="3"/>
      <c r="W32" s="3"/>
      <c r="X32" s="3"/>
      <c r="Y32" s="3"/>
      <c r="Z32" s="3"/>
      <c r="AA32" s="3"/>
      <c r="AB32" s="3"/>
    </row>
    <row r="33" spans="4:28" ht="14.5" customHeight="1">
      <c r="D33" s="19"/>
      <c r="E33" s="177"/>
      <c r="F33" s="177"/>
      <c r="G33" s="35"/>
      <c r="H33" s="35"/>
      <c r="I33" s="32"/>
      <c r="J33" s="108" t="s">
        <v>415</v>
      </c>
      <c r="K33" s="108"/>
      <c r="L33" s="108"/>
      <c r="M33" s="19">
        <f>VLOOKUP(J33,Listas!$H$2:$I$32,2,FALSE)</f>
        <v>0</v>
      </c>
      <c r="N33" s="21"/>
      <c r="O33" s="108"/>
      <c r="P33" s="108"/>
      <c r="Q33" s="19"/>
      <c r="R33" s="19"/>
      <c r="U33" s="3"/>
      <c r="V33" s="3"/>
      <c r="W33" s="3"/>
      <c r="X33" s="3"/>
      <c r="Y33" s="3"/>
      <c r="Z33" s="3"/>
      <c r="AA33" s="3"/>
      <c r="AB33" s="3"/>
    </row>
    <row r="34" spans="4:28" ht="14" customHeight="1">
      <c r="D34" s="19"/>
      <c r="E34" s="177"/>
      <c r="F34" s="177"/>
      <c r="G34" s="35"/>
      <c r="H34" s="35"/>
      <c r="I34" s="32"/>
      <c r="J34" s="108" t="s">
        <v>415</v>
      </c>
      <c r="K34" s="108"/>
      <c r="L34" s="108"/>
      <c r="M34" s="19">
        <f>VLOOKUP(J34,Listas!$H$2:$I$32,2,FALSE)</f>
        <v>0</v>
      </c>
      <c r="N34" s="21"/>
      <c r="O34" s="108"/>
      <c r="P34" s="108"/>
      <c r="Q34" s="19"/>
      <c r="R34" s="19"/>
      <c r="U34" s="3"/>
      <c r="V34" s="3"/>
      <c r="W34" s="3"/>
      <c r="X34" s="3"/>
      <c r="Y34" s="3"/>
      <c r="Z34" s="3"/>
      <c r="AA34" s="3"/>
      <c r="AB34" s="3"/>
    </row>
    <row r="35" spans="4:28" ht="14" customHeight="1">
      <c r="D35" s="19"/>
      <c r="E35" s="177"/>
      <c r="F35" s="177"/>
      <c r="G35" s="35"/>
      <c r="H35" s="35"/>
      <c r="I35" s="32"/>
      <c r="J35" s="108" t="s">
        <v>415</v>
      </c>
      <c r="K35" s="108"/>
      <c r="L35" s="108"/>
      <c r="M35" s="19">
        <f>VLOOKUP(J35,Listas!$H$2:$I$32,2,FALSE)</f>
        <v>0</v>
      </c>
      <c r="N35" s="21"/>
      <c r="O35" s="108"/>
      <c r="P35" s="108"/>
      <c r="Q35" s="19"/>
      <c r="R35" s="19"/>
      <c r="U35" s="3"/>
      <c r="V35" s="3"/>
      <c r="W35" s="3"/>
      <c r="X35" s="3"/>
      <c r="Y35" s="3"/>
      <c r="Z35" s="3"/>
      <c r="AA35" s="3"/>
      <c r="AB35" s="3"/>
    </row>
    <row r="36" spans="4:28" ht="14" customHeight="1">
      <c r="D36" s="19"/>
      <c r="E36" s="177"/>
      <c r="F36" s="177"/>
      <c r="G36" s="35"/>
      <c r="H36" s="35"/>
      <c r="I36" s="32"/>
      <c r="J36" s="108" t="s">
        <v>415</v>
      </c>
      <c r="K36" s="108"/>
      <c r="L36" s="108"/>
      <c r="M36" s="19">
        <f>VLOOKUP(J36,Listas!$H$2:$I$32,2,FALSE)</f>
        <v>0</v>
      </c>
      <c r="N36" s="21"/>
      <c r="O36" s="108"/>
      <c r="P36" s="108"/>
      <c r="Q36" s="19"/>
      <c r="R36" s="19"/>
      <c r="U36" s="3"/>
      <c r="V36" s="3"/>
      <c r="W36" s="3"/>
      <c r="X36" s="3"/>
      <c r="Y36" s="3"/>
      <c r="Z36" s="3"/>
      <c r="AA36" s="3"/>
      <c r="AB36" s="3"/>
    </row>
    <row r="37" spans="4:28" ht="14" customHeight="1">
      <c r="D37" s="19"/>
      <c r="E37" s="177"/>
      <c r="F37" s="177"/>
      <c r="G37" s="35"/>
      <c r="H37" s="35"/>
      <c r="I37" s="32"/>
      <c r="J37" s="108" t="s">
        <v>415</v>
      </c>
      <c r="K37" s="108"/>
      <c r="L37" s="108"/>
      <c r="M37" s="19">
        <f>VLOOKUP(J37,Listas!$H$2:$I$32,2,FALSE)</f>
        <v>0</v>
      </c>
      <c r="N37" s="21"/>
      <c r="O37" s="108"/>
      <c r="P37" s="108"/>
      <c r="Q37" s="19"/>
      <c r="R37" s="19"/>
      <c r="U37" s="3"/>
      <c r="V37" s="3"/>
      <c r="W37" s="3"/>
      <c r="X37" s="3"/>
      <c r="Y37" s="3"/>
      <c r="Z37" s="3"/>
      <c r="AA37" s="3"/>
      <c r="AB37" s="3"/>
    </row>
    <row r="38" spans="4:28" ht="14" customHeight="1">
      <c r="D38" s="19"/>
      <c r="E38" s="177"/>
      <c r="F38" s="177"/>
      <c r="G38" s="35"/>
      <c r="H38" s="35"/>
      <c r="I38" s="32"/>
      <c r="J38" s="108" t="s">
        <v>415</v>
      </c>
      <c r="K38" s="108"/>
      <c r="L38" s="108"/>
      <c r="M38" s="19">
        <f>VLOOKUP(J38,Listas!$H$2:$I$32,2,FALSE)</f>
        <v>0</v>
      </c>
      <c r="N38" s="21"/>
      <c r="O38" s="108"/>
      <c r="P38" s="108"/>
      <c r="Q38" s="19"/>
      <c r="R38" s="19"/>
      <c r="U38" s="3"/>
      <c r="V38" s="3"/>
      <c r="W38" s="3"/>
      <c r="X38" s="3"/>
      <c r="Y38" s="3"/>
      <c r="Z38" s="3"/>
      <c r="AA38" s="3"/>
      <c r="AB38" s="3"/>
    </row>
    <row r="39" spans="4:28" ht="14" customHeight="1">
      <c r="D39" s="19"/>
      <c r="E39" s="177"/>
      <c r="F39" s="177"/>
      <c r="G39" s="35"/>
      <c r="H39" s="35"/>
      <c r="I39" s="32"/>
      <c r="J39" s="108" t="s">
        <v>415</v>
      </c>
      <c r="K39" s="108"/>
      <c r="L39" s="108"/>
      <c r="M39" s="19">
        <f>VLOOKUP(J39,Listas!$H$2:$I$32,2,FALSE)</f>
        <v>0</v>
      </c>
      <c r="N39" s="21"/>
      <c r="O39" s="108"/>
      <c r="P39" s="108"/>
      <c r="Q39" s="19"/>
      <c r="R39" s="19"/>
      <c r="U39" s="3"/>
      <c r="V39" s="3"/>
      <c r="W39" s="3"/>
      <c r="X39" s="3"/>
      <c r="Y39" s="3"/>
      <c r="Z39" s="3"/>
      <c r="AA39" s="3"/>
      <c r="AB39" s="3"/>
    </row>
    <row r="40" spans="4:28" ht="14" customHeight="1">
      <c r="D40" s="19"/>
      <c r="E40" s="177"/>
      <c r="F40" s="177"/>
      <c r="G40" s="35"/>
      <c r="H40" s="35"/>
      <c r="I40" s="32"/>
      <c r="J40" s="108" t="s">
        <v>415</v>
      </c>
      <c r="K40" s="108"/>
      <c r="L40" s="108"/>
      <c r="M40" s="19">
        <f>VLOOKUP(J40,Listas!$H$2:$I$32,2,FALSE)</f>
        <v>0</v>
      </c>
      <c r="N40" s="21"/>
      <c r="O40" s="108"/>
      <c r="P40" s="108"/>
      <c r="Q40" s="19"/>
      <c r="R40" s="19"/>
      <c r="U40" s="3"/>
      <c r="V40" s="3"/>
      <c r="W40" s="3"/>
      <c r="X40" s="3"/>
      <c r="Y40" s="3"/>
      <c r="Z40" s="3"/>
      <c r="AA40" s="3"/>
      <c r="AB40" s="3"/>
    </row>
    <row r="41" spans="4:28" ht="14" customHeight="1">
      <c r="D41" s="19"/>
      <c r="E41" s="177"/>
      <c r="F41" s="177"/>
      <c r="G41" s="35"/>
      <c r="H41" s="35"/>
      <c r="I41" s="32"/>
      <c r="J41" s="108" t="s">
        <v>415</v>
      </c>
      <c r="K41" s="108"/>
      <c r="L41" s="108"/>
      <c r="M41" s="19">
        <f>VLOOKUP(J41,Listas!$H$2:$I$32,2,FALSE)</f>
        <v>0</v>
      </c>
      <c r="N41" s="21"/>
      <c r="O41" s="108"/>
      <c r="P41" s="108"/>
      <c r="Q41" s="19"/>
      <c r="R41" s="19"/>
      <c r="U41" s="3"/>
      <c r="V41" s="3"/>
      <c r="W41" s="3"/>
      <c r="X41" s="3"/>
      <c r="Y41" s="3"/>
      <c r="Z41" s="3"/>
      <c r="AA41" s="3"/>
      <c r="AB41" s="3"/>
    </row>
    <row r="42" spans="4:28" ht="14" customHeight="1">
      <c r="D42" s="19"/>
      <c r="E42" s="177"/>
      <c r="F42" s="177"/>
      <c r="G42" s="35"/>
      <c r="H42" s="35"/>
      <c r="I42" s="32"/>
      <c r="J42" s="108" t="s">
        <v>415</v>
      </c>
      <c r="K42" s="108"/>
      <c r="L42" s="108"/>
      <c r="M42" s="19">
        <f>VLOOKUP(J42,Listas!$H$2:$I$32,2,FALSE)</f>
        <v>0</v>
      </c>
      <c r="N42" s="21"/>
      <c r="O42" s="108"/>
      <c r="P42" s="108"/>
      <c r="Q42" s="19"/>
      <c r="R42" s="19"/>
      <c r="U42" s="3"/>
      <c r="V42" s="3"/>
      <c r="W42" s="3"/>
      <c r="X42" s="3"/>
      <c r="Y42" s="3"/>
      <c r="Z42" s="3"/>
      <c r="AA42" s="3"/>
      <c r="AB42" s="3"/>
    </row>
    <row r="43" spans="4:28" ht="14" customHeight="1">
      <c r="D43" s="19"/>
      <c r="E43" s="177"/>
      <c r="F43" s="177"/>
      <c r="G43" s="35"/>
      <c r="H43" s="35"/>
      <c r="I43" s="32"/>
      <c r="J43" s="108" t="s">
        <v>415</v>
      </c>
      <c r="K43" s="108"/>
      <c r="L43" s="108"/>
      <c r="M43" s="19">
        <f>VLOOKUP(J43,Listas!$H$2:$I$32,2,FALSE)</f>
        <v>0</v>
      </c>
      <c r="N43" s="21"/>
      <c r="O43" s="108"/>
      <c r="P43" s="108"/>
      <c r="Q43" s="19"/>
      <c r="R43" s="19"/>
      <c r="U43" s="3"/>
      <c r="V43" s="3"/>
      <c r="W43" s="3"/>
      <c r="X43" s="3"/>
      <c r="Y43" s="3"/>
      <c r="Z43" s="3"/>
      <c r="AA43" s="3"/>
      <c r="AB43" s="3"/>
    </row>
    <row r="44" spans="4:28" ht="14" customHeight="1">
      <c r="D44" s="19"/>
      <c r="E44" s="177"/>
      <c r="F44" s="177"/>
      <c r="G44" s="35"/>
      <c r="H44" s="35"/>
      <c r="I44" s="32"/>
      <c r="J44" s="108" t="s">
        <v>415</v>
      </c>
      <c r="K44" s="108"/>
      <c r="L44" s="108"/>
      <c r="M44" s="19">
        <f>VLOOKUP(J44,Listas!$H$2:$I$32,2,FALSE)</f>
        <v>0</v>
      </c>
      <c r="N44" s="21"/>
      <c r="O44" s="108"/>
      <c r="P44" s="108"/>
      <c r="Q44" s="19"/>
      <c r="R44" s="19"/>
      <c r="U44" s="3"/>
      <c r="V44" s="3"/>
      <c r="W44" s="3"/>
      <c r="X44" s="3"/>
      <c r="Y44" s="3"/>
      <c r="Z44" s="3"/>
      <c r="AA44" s="3"/>
      <c r="AB44" s="3"/>
    </row>
    <row r="45" spans="4:28" ht="14" customHeight="1">
      <c r="D45" s="19"/>
      <c r="E45" s="177"/>
      <c r="F45" s="177"/>
      <c r="G45" s="35"/>
      <c r="H45" s="35"/>
      <c r="I45" s="32"/>
      <c r="J45" s="108" t="s">
        <v>415</v>
      </c>
      <c r="K45" s="108"/>
      <c r="L45" s="108"/>
      <c r="M45" s="19">
        <f>VLOOKUP(J45,Listas!$H$2:$I$32,2,FALSE)</f>
        <v>0</v>
      </c>
      <c r="N45" s="21"/>
      <c r="O45" s="108"/>
      <c r="P45" s="108"/>
      <c r="Q45" s="19"/>
      <c r="R45" s="19"/>
      <c r="U45" s="3"/>
      <c r="V45" s="3"/>
      <c r="W45" s="3"/>
      <c r="X45" s="3"/>
      <c r="Y45" s="3"/>
      <c r="Z45" s="3"/>
      <c r="AA45" s="3"/>
      <c r="AB45" s="3"/>
    </row>
    <row r="46" spans="4:28" ht="14" customHeight="1">
      <c r="D46" s="19"/>
      <c r="E46" s="177"/>
      <c r="F46" s="177"/>
      <c r="G46" s="35"/>
      <c r="H46" s="35"/>
      <c r="I46" s="32"/>
      <c r="J46" s="108" t="s">
        <v>415</v>
      </c>
      <c r="K46" s="108"/>
      <c r="L46" s="108"/>
      <c r="M46" s="19">
        <f>VLOOKUP(J46,Listas!$H$2:$I$32,2,FALSE)</f>
        <v>0</v>
      </c>
      <c r="N46" s="21"/>
      <c r="O46" s="108"/>
      <c r="P46" s="108"/>
      <c r="Q46" s="19"/>
      <c r="R46" s="19"/>
      <c r="U46" s="3"/>
      <c r="V46" s="3"/>
      <c r="W46" s="3"/>
      <c r="X46" s="3"/>
      <c r="Y46" s="3"/>
      <c r="Z46" s="3"/>
      <c r="AA46" s="3"/>
      <c r="AB46" s="3"/>
    </row>
    <row r="47" spans="4:28" ht="14" customHeight="1">
      <c r="D47" s="19"/>
      <c r="E47" s="177"/>
      <c r="F47" s="177"/>
      <c r="G47" s="35"/>
      <c r="H47" s="35"/>
      <c r="I47" s="32"/>
      <c r="J47" s="108" t="s">
        <v>415</v>
      </c>
      <c r="K47" s="108"/>
      <c r="L47" s="108"/>
      <c r="M47" s="19">
        <f>VLOOKUP(J47,Listas!$H$2:$I$32,2,FALSE)</f>
        <v>0</v>
      </c>
      <c r="N47" s="21"/>
      <c r="O47" s="108"/>
      <c r="P47" s="108"/>
      <c r="Q47" s="19"/>
      <c r="R47" s="19"/>
      <c r="U47" s="3"/>
      <c r="V47" s="3"/>
      <c r="W47" s="3"/>
      <c r="X47" s="3"/>
      <c r="Y47" s="3"/>
      <c r="Z47" s="3"/>
      <c r="AA47" s="3"/>
      <c r="AB47" s="3"/>
    </row>
    <row r="48" spans="4:28" ht="14" customHeight="1">
      <c r="D48" s="19"/>
      <c r="E48" s="177"/>
      <c r="F48" s="177"/>
      <c r="G48" s="35"/>
      <c r="H48" s="35"/>
      <c r="I48" s="32"/>
      <c r="J48" s="108" t="s">
        <v>415</v>
      </c>
      <c r="K48" s="108"/>
      <c r="L48" s="108"/>
      <c r="M48" s="19">
        <f>VLOOKUP(J48,Listas!$H$2:$I$32,2,FALSE)</f>
        <v>0</v>
      </c>
      <c r="N48" s="21"/>
      <c r="O48" s="108"/>
      <c r="P48" s="108"/>
      <c r="Q48" s="19"/>
      <c r="R48" s="19"/>
      <c r="U48" s="3"/>
      <c r="V48" s="3"/>
      <c r="W48" s="3"/>
      <c r="X48" s="3"/>
      <c r="Y48" s="3"/>
      <c r="Z48" s="3"/>
      <c r="AA48" s="3"/>
      <c r="AB48" s="3"/>
    </row>
    <row r="49" spans="4:28" ht="15" customHeight="1">
      <c r="D49" s="19"/>
      <c r="E49" s="177"/>
      <c r="F49" s="177"/>
      <c r="G49" s="35"/>
      <c r="H49" s="35"/>
      <c r="I49" s="32"/>
      <c r="J49" s="108" t="s">
        <v>415</v>
      </c>
      <c r="K49" s="108"/>
      <c r="L49" s="108"/>
      <c r="M49" s="19">
        <f>VLOOKUP(J49,Listas!$H$2:$I$32,2,FALSE)</f>
        <v>0</v>
      </c>
      <c r="N49" s="21"/>
      <c r="O49" s="108"/>
      <c r="P49" s="108"/>
      <c r="Q49" s="19"/>
      <c r="R49" s="19"/>
      <c r="U49" s="3"/>
      <c r="V49" s="3"/>
      <c r="W49" s="3"/>
      <c r="X49" s="3"/>
      <c r="Y49" s="3"/>
      <c r="Z49" s="3"/>
      <c r="AA49" s="3"/>
      <c r="AB49" s="3"/>
    </row>
    <row r="50" spans="4:28" ht="14" customHeight="1">
      <c r="D50" s="19"/>
      <c r="E50" s="177"/>
      <c r="F50" s="177"/>
      <c r="G50" s="35"/>
      <c r="H50" s="35"/>
      <c r="I50" s="32"/>
      <c r="J50" s="108" t="s">
        <v>415</v>
      </c>
      <c r="K50" s="108"/>
      <c r="L50" s="108"/>
      <c r="M50" s="19">
        <f>VLOOKUP(J50,Listas!$H$2:$I$32,2,FALSE)</f>
        <v>0</v>
      </c>
      <c r="N50" s="21"/>
      <c r="O50" s="108"/>
      <c r="P50" s="108"/>
      <c r="Q50" s="19"/>
      <c r="R50" s="19"/>
      <c r="U50" s="3"/>
      <c r="V50" s="3"/>
      <c r="W50" s="3"/>
      <c r="X50" s="3"/>
      <c r="Y50" s="3"/>
      <c r="Z50" s="3"/>
      <c r="AA50" s="3"/>
      <c r="AB50" s="3"/>
    </row>
    <row r="51" spans="4:28" ht="14" customHeight="1">
      <c r="D51" s="19"/>
      <c r="E51" s="177"/>
      <c r="F51" s="177"/>
      <c r="G51" s="35"/>
      <c r="H51" s="35"/>
      <c r="I51" s="32"/>
      <c r="J51" s="108" t="s">
        <v>415</v>
      </c>
      <c r="K51" s="108"/>
      <c r="L51" s="108"/>
      <c r="M51" s="19">
        <f>VLOOKUP(J51,Listas!$H$2:$I$32,2,FALSE)</f>
        <v>0</v>
      </c>
      <c r="N51" s="21"/>
      <c r="O51" s="108"/>
      <c r="P51" s="108"/>
      <c r="Q51" s="19"/>
      <c r="R51" s="19"/>
      <c r="U51" s="3"/>
      <c r="V51" s="3"/>
      <c r="W51" s="3"/>
      <c r="X51" s="3"/>
      <c r="Y51" s="3"/>
      <c r="Z51" s="3"/>
      <c r="AA51" s="3"/>
      <c r="AB51" s="3"/>
    </row>
    <row r="52" spans="4:28" ht="14" customHeight="1">
      <c r="D52" s="19"/>
      <c r="E52" s="177"/>
      <c r="F52" s="177"/>
      <c r="G52" s="35"/>
      <c r="H52" s="35"/>
      <c r="I52" s="32"/>
      <c r="J52" s="108" t="s">
        <v>415</v>
      </c>
      <c r="K52" s="108"/>
      <c r="L52" s="108"/>
      <c r="M52" s="19">
        <f>VLOOKUP(J52,Listas!$H$2:$I$32,2,FALSE)</f>
        <v>0</v>
      </c>
      <c r="N52" s="21"/>
      <c r="O52" s="108"/>
      <c r="P52" s="108"/>
      <c r="Q52" s="19"/>
      <c r="R52" s="19"/>
      <c r="U52" s="3"/>
      <c r="V52" s="3"/>
      <c r="W52" s="3"/>
      <c r="X52" s="3"/>
      <c r="Y52" s="3"/>
      <c r="Z52" s="3"/>
      <c r="AA52" s="3"/>
      <c r="AB52" s="3"/>
    </row>
    <row r="53" spans="4:28" ht="14" customHeight="1">
      <c r="D53" s="19"/>
      <c r="E53" s="177"/>
      <c r="F53" s="177"/>
      <c r="G53" s="35"/>
      <c r="H53" s="35"/>
      <c r="I53" s="32"/>
      <c r="J53" s="108" t="s">
        <v>415</v>
      </c>
      <c r="K53" s="108"/>
      <c r="L53" s="108"/>
      <c r="M53" s="19">
        <f>VLOOKUP(J53,Listas!$H$2:$I$32,2,FALSE)</f>
        <v>0</v>
      </c>
      <c r="N53" s="21"/>
      <c r="O53" s="108"/>
      <c r="P53" s="108"/>
      <c r="Q53" s="19"/>
      <c r="R53" s="19"/>
      <c r="U53" s="3"/>
      <c r="V53" s="3"/>
      <c r="W53" s="3"/>
      <c r="X53" s="3"/>
      <c r="Y53" s="3"/>
      <c r="Z53" s="3"/>
      <c r="AA53" s="3"/>
      <c r="AB53" s="3"/>
    </row>
    <row r="54" spans="4:28" ht="15" customHeight="1">
      <c r="D54" s="19"/>
      <c r="E54" s="177"/>
      <c r="F54" s="177"/>
      <c r="G54" s="35"/>
      <c r="H54" s="35"/>
      <c r="I54" s="32"/>
      <c r="J54" s="108" t="s">
        <v>415</v>
      </c>
      <c r="K54" s="108"/>
      <c r="L54" s="108"/>
      <c r="M54" s="19">
        <f>VLOOKUP(J54,Listas!$H$2:$I$32,2,FALSE)</f>
        <v>0</v>
      </c>
      <c r="N54" s="21"/>
      <c r="O54" s="108"/>
      <c r="P54" s="108"/>
      <c r="Q54" s="19"/>
      <c r="R54" s="19"/>
      <c r="U54" s="3"/>
      <c r="V54" s="3"/>
      <c r="W54" s="3"/>
      <c r="X54" s="3"/>
      <c r="Y54" s="3"/>
      <c r="Z54" s="3"/>
      <c r="AA54" s="3"/>
      <c r="AB54" s="3"/>
    </row>
    <row r="55" spans="4:28" ht="14" customHeight="1">
      <c r="D55" s="19"/>
      <c r="E55" s="177"/>
      <c r="F55" s="177"/>
      <c r="G55" s="35"/>
      <c r="H55" s="35"/>
      <c r="I55" s="32"/>
      <c r="J55" s="108" t="s">
        <v>415</v>
      </c>
      <c r="K55" s="108"/>
      <c r="L55" s="108"/>
      <c r="M55" s="19">
        <f>VLOOKUP(J55,Listas!$H$2:$I$32,2,FALSE)</f>
        <v>0</v>
      </c>
      <c r="N55" s="21"/>
      <c r="O55" s="108"/>
      <c r="P55" s="108"/>
      <c r="Q55" s="19"/>
      <c r="R55" s="19"/>
      <c r="U55" s="3"/>
      <c r="V55" s="3"/>
      <c r="W55" s="3"/>
      <c r="X55" s="3"/>
      <c r="Y55" s="3"/>
      <c r="Z55" s="3"/>
      <c r="AA55" s="3"/>
      <c r="AB55" s="3"/>
    </row>
    <row r="56" spans="4:28" ht="14" customHeight="1">
      <c r="D56" s="19"/>
      <c r="E56" s="177"/>
      <c r="F56" s="177"/>
      <c r="G56" s="35"/>
      <c r="H56" s="35"/>
      <c r="I56" s="32"/>
      <c r="J56" s="108" t="s">
        <v>415</v>
      </c>
      <c r="K56" s="108"/>
      <c r="L56" s="108"/>
      <c r="M56" s="19">
        <f>VLOOKUP(J56,Listas!$H$2:$I$32,2,FALSE)</f>
        <v>0</v>
      </c>
      <c r="N56" s="21"/>
      <c r="O56" s="108"/>
      <c r="P56" s="108"/>
      <c r="Q56" s="19"/>
      <c r="R56" s="19"/>
      <c r="U56" s="3"/>
      <c r="V56" s="3"/>
      <c r="W56" s="3"/>
      <c r="X56" s="3"/>
      <c r="Y56" s="3"/>
      <c r="Z56" s="3"/>
      <c r="AA56" s="3"/>
      <c r="AB56" s="3"/>
    </row>
    <row r="57" spans="4:28" ht="14" customHeight="1">
      <c r="D57" s="19"/>
      <c r="E57" s="177"/>
      <c r="F57" s="177"/>
      <c r="G57" s="35"/>
      <c r="H57" s="35"/>
      <c r="I57" s="32"/>
      <c r="J57" s="108" t="s">
        <v>415</v>
      </c>
      <c r="K57" s="108"/>
      <c r="L57" s="108"/>
      <c r="M57" s="19">
        <f>VLOOKUP(J57,Listas!$H$2:$I$32,2,FALSE)</f>
        <v>0</v>
      </c>
      <c r="N57" s="21"/>
      <c r="O57" s="108"/>
      <c r="P57" s="108"/>
      <c r="Q57" s="19"/>
      <c r="R57" s="19"/>
      <c r="U57" s="3"/>
      <c r="V57" s="3"/>
      <c r="W57" s="3"/>
      <c r="X57" s="3"/>
      <c r="Y57" s="3"/>
      <c r="Z57" s="3"/>
      <c r="AA57" s="3"/>
      <c r="AB57" s="3"/>
    </row>
    <row r="58" spans="4:28" ht="14" customHeight="1">
      <c r="D58" s="19"/>
      <c r="E58" s="177"/>
      <c r="F58" s="177"/>
      <c r="G58" s="35"/>
      <c r="H58" s="35"/>
      <c r="I58" s="32"/>
      <c r="J58" s="108" t="s">
        <v>415</v>
      </c>
      <c r="K58" s="108"/>
      <c r="L58" s="108"/>
      <c r="M58" s="19">
        <f>VLOOKUP(J58,Listas!$H$2:$I$32,2,FALSE)</f>
        <v>0</v>
      </c>
      <c r="N58" s="21"/>
      <c r="O58" s="108"/>
      <c r="P58" s="108"/>
      <c r="Q58" s="19"/>
      <c r="R58" s="19"/>
      <c r="U58" s="3"/>
      <c r="V58" s="3"/>
      <c r="W58" s="3"/>
      <c r="X58" s="3"/>
      <c r="Y58" s="3"/>
      <c r="Z58" s="3"/>
      <c r="AA58" s="3"/>
      <c r="AB58" s="3"/>
    </row>
    <row r="59" spans="4:28" ht="14" customHeight="1">
      <c r="D59" s="19"/>
      <c r="E59" s="177"/>
      <c r="F59" s="177"/>
      <c r="G59" s="35"/>
      <c r="H59" s="35"/>
      <c r="I59" s="32"/>
      <c r="J59" s="108" t="s">
        <v>415</v>
      </c>
      <c r="K59" s="108"/>
      <c r="L59" s="108"/>
      <c r="M59" s="19">
        <f>VLOOKUP(J59,Listas!$H$2:$I$32,2,FALSE)</f>
        <v>0</v>
      </c>
      <c r="N59" s="21"/>
      <c r="O59" s="108"/>
      <c r="P59" s="108"/>
      <c r="Q59" s="19"/>
      <c r="R59" s="19"/>
      <c r="U59" s="3"/>
      <c r="V59" s="3"/>
      <c r="W59" s="3"/>
      <c r="X59" s="3"/>
      <c r="Y59" s="3"/>
      <c r="Z59" s="3"/>
      <c r="AA59" s="3"/>
      <c r="AB59" s="3"/>
    </row>
    <row r="60" spans="4:28" ht="14" customHeight="1">
      <c r="D60" s="19"/>
      <c r="E60" s="177"/>
      <c r="F60" s="177"/>
      <c r="G60" s="35"/>
      <c r="H60" s="35"/>
      <c r="I60" s="32"/>
      <c r="J60" s="108" t="s">
        <v>415</v>
      </c>
      <c r="K60" s="108"/>
      <c r="L60" s="108"/>
      <c r="M60" s="19">
        <f>VLOOKUP(J60,Listas!$H$2:$I$32,2,FALSE)</f>
        <v>0</v>
      </c>
      <c r="N60" s="21"/>
      <c r="O60" s="108"/>
      <c r="P60" s="108"/>
      <c r="Q60" s="19"/>
      <c r="R60" s="19"/>
      <c r="U60" s="3"/>
      <c r="V60" s="3"/>
      <c r="W60" s="3"/>
      <c r="X60" s="3"/>
      <c r="Y60" s="3"/>
      <c r="Z60" s="3"/>
      <c r="AA60" s="3"/>
      <c r="AB60" s="3"/>
    </row>
    <row r="61" spans="4:28" ht="14" customHeight="1">
      <c r="D61" s="19"/>
      <c r="E61" s="177"/>
      <c r="F61" s="177"/>
      <c r="G61" s="35"/>
      <c r="H61" s="35"/>
      <c r="I61" s="32"/>
      <c r="J61" s="108" t="s">
        <v>415</v>
      </c>
      <c r="K61" s="108"/>
      <c r="L61" s="108"/>
      <c r="M61" s="19">
        <f>VLOOKUP(J61,Listas!$H$2:$I$32,2,FALSE)</f>
        <v>0</v>
      </c>
      <c r="N61" s="21"/>
      <c r="O61" s="108"/>
      <c r="P61" s="108"/>
      <c r="Q61" s="19"/>
      <c r="R61" s="19"/>
      <c r="U61" s="3"/>
      <c r="V61" s="3"/>
      <c r="W61" s="3"/>
      <c r="X61" s="3"/>
      <c r="Y61" s="3"/>
      <c r="Z61" s="3"/>
      <c r="AA61" s="3"/>
      <c r="AB61" s="3"/>
    </row>
    <row r="62" spans="4:28" ht="14" customHeight="1">
      <c r="D62" s="19"/>
      <c r="E62" s="177"/>
      <c r="F62" s="177"/>
      <c r="G62" s="35"/>
      <c r="H62" s="35"/>
      <c r="I62" s="32"/>
      <c r="J62" s="108" t="s">
        <v>415</v>
      </c>
      <c r="K62" s="108"/>
      <c r="L62" s="108"/>
      <c r="M62" s="19">
        <f>VLOOKUP(J62,Listas!$H$2:$I$32,2,FALSE)</f>
        <v>0</v>
      </c>
      <c r="N62" s="21"/>
      <c r="O62" s="108"/>
      <c r="P62" s="108"/>
      <c r="Q62" s="19"/>
      <c r="R62" s="19"/>
      <c r="U62" s="3"/>
      <c r="V62" s="3"/>
      <c r="W62" s="3"/>
      <c r="X62" s="3"/>
      <c r="Y62" s="3"/>
      <c r="Z62" s="3"/>
      <c r="AA62" s="3"/>
      <c r="AB62" s="3"/>
    </row>
    <row r="63" spans="4:28" ht="14" customHeight="1">
      <c r="D63" s="19"/>
      <c r="E63" s="177"/>
      <c r="F63" s="177"/>
      <c r="G63" s="35"/>
      <c r="H63" s="35"/>
      <c r="I63" s="32"/>
      <c r="J63" s="108" t="s">
        <v>415</v>
      </c>
      <c r="K63" s="108"/>
      <c r="L63" s="108"/>
      <c r="M63" s="19">
        <f>VLOOKUP(J63,Listas!$H$2:$I$32,2,FALSE)</f>
        <v>0</v>
      </c>
      <c r="N63" s="21"/>
      <c r="O63" s="108"/>
      <c r="P63" s="108"/>
      <c r="Q63" s="19"/>
      <c r="R63" s="19"/>
      <c r="U63" s="3"/>
      <c r="V63" s="3"/>
      <c r="W63" s="3"/>
      <c r="X63" s="3"/>
      <c r="Y63" s="3"/>
      <c r="Z63" s="3"/>
      <c r="AA63" s="3"/>
      <c r="AB63" s="3"/>
    </row>
    <row r="64" spans="4:28" ht="14" customHeight="1">
      <c r="D64" s="19"/>
      <c r="E64" s="177"/>
      <c r="F64" s="177"/>
      <c r="G64" s="35"/>
      <c r="H64" s="35"/>
      <c r="I64" s="32"/>
      <c r="J64" s="108" t="s">
        <v>415</v>
      </c>
      <c r="K64" s="108"/>
      <c r="L64" s="108"/>
      <c r="M64" s="19">
        <f>VLOOKUP(J64,Listas!$H$2:$I$32,2,FALSE)</f>
        <v>0</v>
      </c>
      <c r="N64" s="21"/>
      <c r="O64" s="108"/>
      <c r="P64" s="108"/>
      <c r="Q64" s="19"/>
      <c r="R64" s="19"/>
      <c r="U64" s="3"/>
      <c r="V64" s="3"/>
      <c r="W64" s="3"/>
      <c r="X64" s="3"/>
      <c r="Y64" s="3"/>
      <c r="Z64" s="3"/>
      <c r="AA64" s="3"/>
      <c r="AB64" s="3"/>
    </row>
    <row r="65" spans="4:28" ht="14" customHeight="1">
      <c r="D65" s="19"/>
      <c r="E65" s="177"/>
      <c r="F65" s="177"/>
      <c r="G65" s="35"/>
      <c r="H65" s="35"/>
      <c r="I65" s="32"/>
      <c r="J65" s="108" t="s">
        <v>415</v>
      </c>
      <c r="K65" s="108"/>
      <c r="L65" s="108"/>
      <c r="M65" s="19">
        <f>VLOOKUP(J65,Listas!$H$2:$I$32,2,FALSE)</f>
        <v>0</v>
      </c>
      <c r="N65" s="21"/>
      <c r="O65" s="108"/>
      <c r="P65" s="108"/>
      <c r="Q65" s="19"/>
      <c r="R65" s="19"/>
      <c r="U65" s="3"/>
      <c r="V65" s="3"/>
      <c r="W65" s="3"/>
      <c r="X65" s="3"/>
      <c r="Y65" s="3"/>
      <c r="Z65" s="3"/>
      <c r="AA65" s="3"/>
      <c r="AB65" s="3"/>
    </row>
    <row r="66" spans="4:28" ht="14" customHeight="1">
      <c r="D66" s="19"/>
      <c r="E66" s="177"/>
      <c r="F66" s="177"/>
      <c r="G66" s="35"/>
      <c r="H66" s="35"/>
      <c r="I66" s="32"/>
      <c r="J66" s="108" t="s">
        <v>415</v>
      </c>
      <c r="K66" s="108"/>
      <c r="L66" s="108"/>
      <c r="M66" s="19">
        <f>VLOOKUP(J66,Listas!$H$2:$I$32,2,FALSE)</f>
        <v>0</v>
      </c>
      <c r="N66" s="21"/>
      <c r="O66" s="108"/>
      <c r="P66" s="108"/>
      <c r="Q66" s="19"/>
      <c r="R66" s="19"/>
      <c r="U66" s="3"/>
      <c r="V66" s="3"/>
      <c r="W66" s="3"/>
      <c r="X66" s="3"/>
      <c r="Y66" s="3"/>
      <c r="Z66" s="3"/>
      <c r="AA66" s="3"/>
      <c r="AB66" s="3"/>
    </row>
    <row r="67" spans="4:28" ht="14" customHeight="1">
      <c r="D67" s="19"/>
      <c r="E67" s="177"/>
      <c r="F67" s="177"/>
      <c r="G67" s="35"/>
      <c r="H67" s="35"/>
      <c r="I67" s="32"/>
      <c r="J67" s="108" t="s">
        <v>415</v>
      </c>
      <c r="K67" s="108"/>
      <c r="L67" s="108"/>
      <c r="M67" s="19">
        <f>VLOOKUP(J67,Listas!$H$2:$I$32,2,FALSE)</f>
        <v>0</v>
      </c>
      <c r="N67" s="21"/>
      <c r="O67" s="108"/>
      <c r="P67" s="108"/>
      <c r="Q67" s="19"/>
      <c r="R67" s="19"/>
      <c r="U67" s="3"/>
      <c r="V67" s="3"/>
      <c r="W67" s="3"/>
      <c r="X67" s="3"/>
      <c r="Y67" s="3"/>
      <c r="Z67" s="3"/>
      <c r="AA67" s="3"/>
      <c r="AB67" s="3"/>
    </row>
    <row r="68" spans="4:28" ht="15" customHeight="1">
      <c r="D68" s="19"/>
      <c r="E68" s="177"/>
      <c r="F68" s="177"/>
      <c r="G68" s="35"/>
      <c r="H68" s="35"/>
      <c r="I68" s="32"/>
      <c r="J68" s="108" t="s">
        <v>415</v>
      </c>
      <c r="K68" s="108"/>
      <c r="L68" s="108"/>
      <c r="M68" s="19">
        <f>VLOOKUP(J68,Listas!$H$2:$I$32,2,FALSE)</f>
        <v>0</v>
      </c>
      <c r="N68" s="21"/>
      <c r="O68" s="108"/>
      <c r="P68" s="108"/>
      <c r="Q68" s="19"/>
      <c r="R68" s="19"/>
      <c r="U68" s="3"/>
      <c r="V68" s="3"/>
      <c r="W68" s="3"/>
      <c r="X68" s="3"/>
      <c r="Y68" s="3"/>
      <c r="Z68" s="3"/>
      <c r="AA68" s="3"/>
      <c r="AB68" s="3"/>
    </row>
    <row r="69" spans="4:28" ht="14" customHeight="1">
      <c r="D69" s="19"/>
      <c r="E69" s="177"/>
      <c r="F69" s="177"/>
      <c r="G69" s="35"/>
      <c r="H69" s="35"/>
      <c r="I69" s="32"/>
      <c r="J69" s="108" t="s">
        <v>415</v>
      </c>
      <c r="K69" s="108"/>
      <c r="L69" s="108"/>
      <c r="M69" s="19">
        <f>VLOOKUP(J69,Listas!$H$2:$I$32,2,FALSE)</f>
        <v>0</v>
      </c>
      <c r="N69" s="21"/>
      <c r="O69" s="108"/>
      <c r="P69" s="108"/>
      <c r="Q69" s="19"/>
      <c r="R69" s="19"/>
      <c r="U69" s="3"/>
      <c r="V69" s="3"/>
      <c r="W69" s="3"/>
      <c r="X69" s="3"/>
      <c r="Y69" s="3"/>
      <c r="Z69" s="3"/>
      <c r="AA69" s="3"/>
      <c r="AB69" s="3"/>
    </row>
    <row r="70" spans="4:28" ht="14" customHeight="1">
      <c r="D70" s="19"/>
      <c r="E70" s="177"/>
      <c r="F70" s="177"/>
      <c r="G70" s="35"/>
      <c r="H70" s="35"/>
      <c r="I70" s="32"/>
      <c r="J70" s="108" t="s">
        <v>415</v>
      </c>
      <c r="K70" s="108"/>
      <c r="L70" s="108"/>
      <c r="M70" s="19">
        <f>VLOOKUP(J70,Listas!$H$2:$I$32,2,FALSE)</f>
        <v>0</v>
      </c>
      <c r="N70" s="21"/>
      <c r="O70" s="108"/>
      <c r="P70" s="108"/>
      <c r="Q70" s="19"/>
      <c r="R70" s="19"/>
      <c r="U70" s="3"/>
      <c r="V70" s="3"/>
      <c r="W70" s="3"/>
      <c r="X70" s="3"/>
      <c r="Y70" s="3"/>
      <c r="Z70" s="3"/>
      <c r="AA70" s="3"/>
      <c r="AB70" s="3"/>
    </row>
    <row r="71" spans="4:28" ht="14" customHeight="1">
      <c r="D71" s="19"/>
      <c r="E71" s="177"/>
      <c r="F71" s="177"/>
      <c r="G71" s="35"/>
      <c r="H71" s="35"/>
      <c r="I71" s="32"/>
      <c r="J71" s="108" t="s">
        <v>415</v>
      </c>
      <c r="K71" s="108"/>
      <c r="L71" s="108"/>
      <c r="M71" s="19">
        <f>VLOOKUP(J71,Listas!$H$2:$I$32,2,FALSE)</f>
        <v>0</v>
      </c>
      <c r="N71" s="21"/>
      <c r="O71" s="108"/>
      <c r="P71" s="108"/>
      <c r="Q71" s="19"/>
      <c r="R71" s="19"/>
      <c r="U71" s="3"/>
      <c r="V71" s="3"/>
      <c r="W71" s="3"/>
      <c r="X71" s="3"/>
      <c r="Y71" s="3"/>
      <c r="Z71" s="3"/>
      <c r="AA71" s="3"/>
      <c r="AB71" s="3"/>
    </row>
    <row r="72" spans="4:28" ht="14" customHeight="1">
      <c r="D72" s="19"/>
      <c r="E72" s="177"/>
      <c r="F72" s="177"/>
      <c r="G72" s="35"/>
      <c r="H72" s="35"/>
      <c r="I72" s="32"/>
      <c r="J72" s="108" t="s">
        <v>415</v>
      </c>
      <c r="K72" s="108"/>
      <c r="L72" s="108"/>
      <c r="M72" s="19">
        <f>VLOOKUP(J72,Listas!$H$2:$I$32,2,FALSE)</f>
        <v>0</v>
      </c>
      <c r="N72" s="21"/>
      <c r="O72" s="108"/>
      <c r="P72" s="108"/>
      <c r="Q72" s="19"/>
      <c r="R72" s="19"/>
      <c r="U72" s="3"/>
      <c r="V72" s="3"/>
      <c r="W72" s="3"/>
      <c r="X72" s="3"/>
      <c r="Y72" s="3"/>
      <c r="Z72" s="3"/>
      <c r="AA72" s="3"/>
      <c r="AB72" s="3"/>
    </row>
    <row r="73" spans="4:28" ht="15" customHeight="1">
      <c r="D73" s="19"/>
      <c r="E73" s="177"/>
      <c r="F73" s="177"/>
      <c r="G73" s="35"/>
      <c r="H73" s="35"/>
      <c r="I73" s="32"/>
      <c r="J73" s="108" t="s">
        <v>415</v>
      </c>
      <c r="K73" s="108"/>
      <c r="L73" s="108"/>
      <c r="M73" s="19">
        <f>VLOOKUP(J73,Listas!$H$2:$I$32,2,FALSE)</f>
        <v>0</v>
      </c>
      <c r="N73" s="21"/>
      <c r="O73" s="108"/>
      <c r="P73" s="108"/>
      <c r="Q73" s="19"/>
      <c r="R73" s="19"/>
      <c r="U73" s="3"/>
      <c r="V73" s="3"/>
      <c r="W73" s="3"/>
      <c r="X73" s="3"/>
      <c r="Y73" s="3"/>
      <c r="Z73" s="3"/>
      <c r="AA73" s="3"/>
      <c r="AB73" s="3"/>
    </row>
    <row r="74" spans="4:28" ht="14" customHeight="1">
      <c r="D74" s="19"/>
      <c r="E74" s="177"/>
      <c r="F74" s="177"/>
      <c r="G74" s="35"/>
      <c r="H74" s="35"/>
      <c r="I74" s="32"/>
      <c r="J74" s="108" t="s">
        <v>415</v>
      </c>
      <c r="K74" s="108"/>
      <c r="L74" s="108"/>
      <c r="M74" s="19">
        <f>VLOOKUP(J74,Listas!$H$2:$I$32,2,FALSE)</f>
        <v>0</v>
      </c>
      <c r="N74" s="21"/>
      <c r="O74" s="108"/>
      <c r="P74" s="108"/>
      <c r="Q74" s="19"/>
      <c r="R74" s="19"/>
      <c r="U74" s="3"/>
      <c r="V74" s="3"/>
      <c r="W74" s="3"/>
      <c r="X74" s="3"/>
      <c r="Y74" s="3"/>
      <c r="Z74" s="3"/>
      <c r="AA74" s="3"/>
      <c r="AB74" s="3"/>
    </row>
    <row r="75" spans="4:28" ht="14" customHeight="1">
      <c r="D75" s="19"/>
      <c r="E75" s="177"/>
      <c r="F75" s="177"/>
      <c r="G75" s="35"/>
      <c r="H75" s="35"/>
      <c r="I75" s="32"/>
      <c r="J75" s="108" t="s">
        <v>415</v>
      </c>
      <c r="K75" s="108"/>
      <c r="L75" s="108"/>
      <c r="M75" s="19">
        <f>VLOOKUP(J75,Listas!$H$2:$I$32,2,FALSE)</f>
        <v>0</v>
      </c>
      <c r="N75" s="21"/>
      <c r="O75" s="108"/>
      <c r="P75" s="108"/>
      <c r="Q75" s="19"/>
      <c r="R75" s="19"/>
      <c r="U75" s="3"/>
      <c r="V75" s="3"/>
      <c r="W75" s="3"/>
      <c r="X75" s="3"/>
      <c r="Y75" s="3"/>
      <c r="Z75" s="3"/>
      <c r="AA75" s="3"/>
      <c r="AB75" s="3"/>
    </row>
    <row r="76" spans="4:28" ht="14" customHeight="1">
      <c r="D76" s="19"/>
      <c r="E76" s="177"/>
      <c r="F76" s="177"/>
      <c r="G76" s="35"/>
      <c r="H76" s="35"/>
      <c r="I76" s="32"/>
      <c r="J76" s="108" t="s">
        <v>415</v>
      </c>
      <c r="K76" s="108"/>
      <c r="L76" s="108"/>
      <c r="M76" s="19">
        <f>VLOOKUP(J76,Listas!$H$2:$I$32,2,FALSE)</f>
        <v>0</v>
      </c>
      <c r="N76" s="21"/>
      <c r="O76" s="108"/>
      <c r="P76" s="108"/>
      <c r="Q76" s="19"/>
      <c r="R76" s="19"/>
      <c r="U76" s="3"/>
      <c r="V76" s="3"/>
      <c r="W76" s="3"/>
      <c r="X76" s="3"/>
      <c r="Y76" s="3"/>
      <c r="Z76" s="3"/>
      <c r="AA76" s="3"/>
      <c r="AB76" s="3"/>
    </row>
    <row r="77" spans="4:28" ht="14" customHeight="1">
      <c r="D77" s="19"/>
      <c r="E77" s="177"/>
      <c r="F77" s="177"/>
      <c r="G77" s="35"/>
      <c r="H77" s="35"/>
      <c r="I77" s="32"/>
      <c r="J77" s="108" t="s">
        <v>415</v>
      </c>
      <c r="K77" s="108"/>
      <c r="L77" s="108"/>
      <c r="M77" s="19">
        <f>VLOOKUP(J77,Listas!$H$2:$I$32,2,FALSE)</f>
        <v>0</v>
      </c>
      <c r="N77" s="21"/>
      <c r="O77" s="108"/>
      <c r="P77" s="108"/>
      <c r="Q77" s="19"/>
      <c r="R77" s="19"/>
      <c r="U77" s="3"/>
      <c r="V77" s="3"/>
      <c r="W77" s="3"/>
      <c r="X77" s="3"/>
      <c r="Y77" s="3"/>
      <c r="Z77" s="3"/>
      <c r="AA77" s="3"/>
      <c r="AB77" s="3"/>
    </row>
    <row r="78" spans="4:28" ht="14" customHeight="1">
      <c r="D78" s="19"/>
      <c r="E78" s="177"/>
      <c r="F78" s="177"/>
      <c r="G78" s="35"/>
      <c r="H78" s="35"/>
      <c r="I78" s="32"/>
      <c r="J78" s="108" t="s">
        <v>415</v>
      </c>
      <c r="K78" s="108"/>
      <c r="L78" s="108"/>
      <c r="M78" s="19">
        <f>VLOOKUP(J78,Listas!$H$2:$I$32,2,FALSE)</f>
        <v>0</v>
      </c>
      <c r="N78" s="21"/>
      <c r="O78" s="108"/>
      <c r="P78" s="108"/>
      <c r="Q78" s="19"/>
      <c r="R78" s="19"/>
      <c r="U78" s="3"/>
      <c r="V78" s="3"/>
      <c r="W78" s="3"/>
      <c r="X78" s="3"/>
      <c r="Y78" s="3"/>
      <c r="Z78" s="3"/>
      <c r="AA78" s="3"/>
      <c r="AB78" s="3"/>
    </row>
    <row r="79" spans="4:28" ht="14" customHeight="1">
      <c r="D79" s="19"/>
      <c r="E79" s="177"/>
      <c r="F79" s="177"/>
      <c r="G79" s="35"/>
      <c r="H79" s="35"/>
      <c r="I79" s="32"/>
      <c r="J79" s="108" t="s">
        <v>415</v>
      </c>
      <c r="K79" s="108"/>
      <c r="L79" s="108"/>
      <c r="M79" s="19">
        <f>VLOOKUP(J79,Listas!$H$2:$I$32,2,FALSE)</f>
        <v>0</v>
      </c>
      <c r="N79" s="21"/>
      <c r="O79" s="108"/>
      <c r="P79" s="108"/>
      <c r="Q79" s="19"/>
      <c r="R79" s="19"/>
      <c r="U79" s="3"/>
      <c r="V79" s="3"/>
      <c r="W79" s="3"/>
      <c r="X79" s="3"/>
      <c r="Y79" s="3"/>
      <c r="Z79" s="3"/>
      <c r="AA79" s="3"/>
      <c r="AB79" s="3"/>
    </row>
    <row r="80" spans="4:28" ht="14" customHeight="1">
      <c r="D80" s="19"/>
      <c r="E80" s="177"/>
      <c r="F80" s="177"/>
      <c r="G80" s="35"/>
      <c r="H80" s="35"/>
      <c r="I80" s="32"/>
      <c r="J80" s="108" t="s">
        <v>415</v>
      </c>
      <c r="K80" s="108"/>
      <c r="L80" s="108"/>
      <c r="M80" s="19">
        <f>VLOOKUP(J80,Listas!$H$2:$I$32,2,FALSE)</f>
        <v>0</v>
      </c>
      <c r="N80" s="21"/>
      <c r="O80" s="108"/>
      <c r="P80" s="108"/>
      <c r="Q80" s="19"/>
      <c r="R80" s="19"/>
      <c r="U80" s="3"/>
      <c r="V80" s="3"/>
      <c r="W80" s="3"/>
      <c r="X80" s="3"/>
      <c r="Y80" s="3"/>
      <c r="Z80" s="3"/>
      <c r="AA80" s="3"/>
      <c r="AB80" s="3"/>
    </row>
    <row r="81" spans="4:28" ht="14" customHeight="1">
      <c r="D81" s="19"/>
      <c r="E81" s="177"/>
      <c r="F81" s="177"/>
      <c r="G81" s="35"/>
      <c r="H81" s="35"/>
      <c r="I81" s="32"/>
      <c r="J81" s="108" t="s">
        <v>415</v>
      </c>
      <c r="K81" s="108"/>
      <c r="L81" s="108"/>
      <c r="M81" s="19">
        <f>VLOOKUP(J81,Listas!$H$2:$I$32,2,FALSE)</f>
        <v>0</v>
      </c>
      <c r="N81" s="21"/>
      <c r="O81" s="108"/>
      <c r="P81" s="108"/>
      <c r="Q81" s="19"/>
      <c r="R81" s="19"/>
      <c r="U81" s="3"/>
      <c r="V81" s="3"/>
      <c r="W81" s="3"/>
      <c r="X81" s="3"/>
      <c r="Y81" s="3"/>
      <c r="Z81" s="3"/>
      <c r="AA81" s="3"/>
      <c r="AB81" s="3"/>
    </row>
    <row r="82" spans="4:28" ht="14" customHeight="1">
      <c r="D82" s="19"/>
      <c r="E82" s="177"/>
      <c r="F82" s="177"/>
      <c r="G82" s="35"/>
      <c r="H82" s="35"/>
      <c r="I82" s="32"/>
      <c r="J82" s="108" t="s">
        <v>415</v>
      </c>
      <c r="K82" s="108"/>
      <c r="L82" s="108"/>
      <c r="M82" s="19">
        <f>VLOOKUP(J82,Listas!$H$2:$I$32,2,FALSE)</f>
        <v>0</v>
      </c>
      <c r="N82" s="21"/>
      <c r="O82" s="108"/>
      <c r="P82" s="108"/>
      <c r="Q82" s="19"/>
      <c r="R82" s="19"/>
      <c r="U82" s="3"/>
      <c r="V82" s="3"/>
      <c r="W82" s="3"/>
      <c r="X82" s="3"/>
      <c r="Y82" s="3"/>
      <c r="Z82" s="3"/>
      <c r="AA82" s="3"/>
      <c r="AB82" s="3"/>
    </row>
    <row r="83" spans="4:28" ht="14" customHeight="1">
      <c r="D83" s="19"/>
      <c r="E83" s="177"/>
      <c r="F83" s="177"/>
      <c r="G83" s="35"/>
      <c r="H83" s="35"/>
      <c r="I83" s="32"/>
      <c r="J83" s="108" t="s">
        <v>415</v>
      </c>
      <c r="K83" s="108"/>
      <c r="L83" s="108"/>
      <c r="M83" s="19">
        <f>VLOOKUP(J83,Listas!$H$2:$I$32,2,FALSE)</f>
        <v>0</v>
      </c>
      <c r="N83" s="21"/>
      <c r="O83" s="108"/>
      <c r="P83" s="108"/>
      <c r="Q83" s="19"/>
      <c r="R83" s="19"/>
      <c r="U83" s="3"/>
      <c r="V83" s="3"/>
      <c r="W83" s="3"/>
      <c r="X83" s="3"/>
      <c r="Y83" s="3"/>
      <c r="Z83" s="3"/>
      <c r="AA83" s="3"/>
      <c r="AB83" s="3"/>
    </row>
    <row r="84" spans="4:28" ht="14" customHeight="1">
      <c r="D84" s="19"/>
      <c r="E84" s="177"/>
      <c r="F84" s="177"/>
      <c r="G84" s="35"/>
      <c r="H84" s="35"/>
      <c r="I84" s="32"/>
      <c r="J84" s="108" t="s">
        <v>415</v>
      </c>
      <c r="K84" s="108"/>
      <c r="L84" s="108"/>
      <c r="M84" s="19">
        <f>VLOOKUP(J84,Listas!$H$2:$I$32,2,FALSE)</f>
        <v>0</v>
      </c>
      <c r="N84" s="21"/>
      <c r="O84" s="108"/>
      <c r="P84" s="108"/>
      <c r="Q84" s="19"/>
      <c r="R84" s="19"/>
      <c r="U84" s="3"/>
      <c r="V84" s="3"/>
      <c r="W84" s="3"/>
      <c r="X84" s="3"/>
      <c r="Y84" s="3"/>
      <c r="Z84" s="3"/>
      <c r="AA84" s="3"/>
      <c r="AB84" s="3"/>
    </row>
    <row r="85" spans="4:28" ht="14" customHeight="1">
      <c r="D85" s="19"/>
      <c r="E85" s="177"/>
      <c r="F85" s="177"/>
      <c r="G85" s="35"/>
      <c r="H85" s="35"/>
      <c r="I85" s="32"/>
      <c r="J85" s="108" t="s">
        <v>415</v>
      </c>
      <c r="K85" s="108"/>
      <c r="L85" s="108"/>
      <c r="M85" s="19">
        <f>VLOOKUP(J85,Listas!$H$2:$I$32,2,FALSE)</f>
        <v>0</v>
      </c>
      <c r="N85" s="21"/>
      <c r="O85" s="108"/>
      <c r="P85" s="108"/>
      <c r="Q85" s="19"/>
      <c r="R85" s="19"/>
      <c r="U85" s="3"/>
      <c r="V85" s="3"/>
      <c r="W85" s="3"/>
      <c r="X85" s="3"/>
      <c r="Y85" s="3"/>
      <c r="Z85" s="3"/>
      <c r="AA85" s="3"/>
      <c r="AB85" s="3"/>
    </row>
    <row r="86" spans="4:28" ht="14" customHeight="1">
      <c r="D86" s="19"/>
      <c r="E86" s="177"/>
      <c r="F86" s="177"/>
      <c r="G86" s="35"/>
      <c r="H86" s="35"/>
      <c r="I86" s="32"/>
      <c r="J86" s="108" t="s">
        <v>415</v>
      </c>
      <c r="K86" s="108"/>
      <c r="L86" s="108"/>
      <c r="M86" s="19">
        <f>VLOOKUP(J86,Listas!$H$2:$I$32,2,FALSE)</f>
        <v>0</v>
      </c>
      <c r="N86" s="21"/>
      <c r="O86" s="108"/>
      <c r="P86" s="108"/>
      <c r="Q86" s="19"/>
      <c r="R86" s="19"/>
      <c r="U86" s="3"/>
      <c r="V86" s="3"/>
      <c r="W86" s="3"/>
      <c r="X86" s="3"/>
      <c r="Y86" s="3"/>
      <c r="Z86" s="3"/>
      <c r="AA86" s="3"/>
      <c r="AB86" s="3"/>
    </row>
    <row r="87" spans="4:28" ht="15" customHeight="1">
      <c r="D87" s="19"/>
      <c r="E87" s="177"/>
      <c r="F87" s="177"/>
      <c r="G87" s="35"/>
      <c r="H87" s="35"/>
      <c r="I87" s="32"/>
      <c r="J87" s="108" t="s">
        <v>415</v>
      </c>
      <c r="K87" s="108"/>
      <c r="L87" s="108"/>
      <c r="M87" s="19">
        <f>VLOOKUP(J87,Listas!$H$2:$I$32,2,FALSE)</f>
        <v>0</v>
      </c>
      <c r="N87" s="21"/>
      <c r="O87" s="108"/>
      <c r="P87" s="108"/>
      <c r="Q87" s="19"/>
      <c r="R87" s="19"/>
      <c r="U87" s="3"/>
      <c r="V87" s="3"/>
      <c r="W87" s="3"/>
      <c r="X87" s="3"/>
      <c r="Y87" s="3"/>
      <c r="Z87" s="3"/>
      <c r="AA87" s="3"/>
      <c r="AB87" s="3"/>
    </row>
    <row r="88" spans="4:28" ht="14" customHeight="1">
      <c r="D88" s="19"/>
      <c r="E88" s="177"/>
      <c r="F88" s="177"/>
      <c r="G88" s="35"/>
      <c r="H88" s="35"/>
      <c r="I88" s="32"/>
      <c r="J88" s="108" t="s">
        <v>415</v>
      </c>
      <c r="K88" s="108"/>
      <c r="L88" s="108"/>
      <c r="M88" s="19">
        <f>VLOOKUP(J88,Listas!$H$2:$I$32,2,FALSE)</f>
        <v>0</v>
      </c>
      <c r="N88" s="21"/>
      <c r="O88" s="108"/>
      <c r="P88" s="108"/>
      <c r="Q88" s="19"/>
      <c r="R88" s="19"/>
      <c r="U88" s="3"/>
      <c r="V88" s="3"/>
      <c r="W88" s="3"/>
      <c r="X88" s="3"/>
      <c r="Y88" s="3"/>
      <c r="Z88" s="3"/>
      <c r="AA88" s="3"/>
      <c r="AB88" s="3"/>
    </row>
    <row r="89" spans="4:28" ht="14" customHeight="1">
      <c r="D89" s="19"/>
      <c r="E89" s="177"/>
      <c r="F89" s="177"/>
      <c r="G89" s="35"/>
      <c r="H89" s="35"/>
      <c r="I89" s="32"/>
      <c r="J89" s="108" t="s">
        <v>415</v>
      </c>
      <c r="K89" s="108"/>
      <c r="L89" s="108"/>
      <c r="M89" s="19">
        <f>VLOOKUP(J89,Listas!$H$2:$I$32,2,FALSE)</f>
        <v>0</v>
      </c>
      <c r="N89" s="21"/>
      <c r="O89" s="108"/>
      <c r="P89" s="108"/>
      <c r="Q89" s="19"/>
      <c r="R89" s="19"/>
      <c r="U89" s="3"/>
      <c r="V89" s="3"/>
      <c r="W89" s="3"/>
      <c r="X89" s="3"/>
      <c r="Y89" s="3"/>
      <c r="Z89" s="3"/>
      <c r="AA89" s="3"/>
      <c r="AB89" s="3"/>
    </row>
    <row r="90" spans="4:28" ht="14" customHeight="1">
      <c r="D90" s="19"/>
      <c r="E90" s="177"/>
      <c r="F90" s="177"/>
      <c r="G90" s="35"/>
      <c r="H90" s="35"/>
      <c r="I90" s="32"/>
      <c r="J90" s="108" t="s">
        <v>415</v>
      </c>
      <c r="K90" s="108"/>
      <c r="L90" s="108"/>
      <c r="M90" s="19">
        <f>VLOOKUP(J90,Listas!$H$2:$I$32,2,FALSE)</f>
        <v>0</v>
      </c>
      <c r="N90" s="21"/>
      <c r="O90" s="108"/>
      <c r="P90" s="108"/>
      <c r="Q90" s="19"/>
      <c r="R90" s="19"/>
      <c r="U90" s="3"/>
      <c r="V90" s="3"/>
      <c r="W90" s="3"/>
      <c r="X90" s="3"/>
      <c r="Y90" s="3"/>
      <c r="Z90" s="3"/>
      <c r="AA90" s="3"/>
      <c r="AB90" s="3"/>
    </row>
    <row r="91" spans="4:28" ht="14" customHeight="1">
      <c r="D91" s="19"/>
      <c r="E91" s="177"/>
      <c r="F91" s="177"/>
      <c r="G91" s="35"/>
      <c r="H91" s="35"/>
      <c r="I91" s="32"/>
      <c r="J91" s="108" t="s">
        <v>415</v>
      </c>
      <c r="K91" s="108"/>
      <c r="L91" s="108"/>
      <c r="M91" s="19">
        <f>VLOOKUP(J91,Listas!$H$2:$I$32,2,FALSE)</f>
        <v>0</v>
      </c>
      <c r="N91" s="21"/>
      <c r="O91" s="108"/>
      <c r="P91" s="108"/>
      <c r="Q91" s="19"/>
      <c r="R91" s="19"/>
      <c r="U91" s="3"/>
      <c r="V91" s="3"/>
      <c r="W91" s="3"/>
      <c r="X91" s="3"/>
      <c r="Y91" s="3"/>
      <c r="Z91" s="3"/>
      <c r="AA91" s="3"/>
      <c r="AB91" s="3"/>
    </row>
    <row r="92" spans="4:28" ht="15" customHeight="1">
      <c r="D92" s="19"/>
      <c r="E92" s="177"/>
      <c r="F92" s="177"/>
      <c r="G92" s="35"/>
      <c r="H92" s="35"/>
      <c r="I92" s="32"/>
      <c r="J92" s="108" t="s">
        <v>415</v>
      </c>
      <c r="K92" s="108"/>
      <c r="L92" s="108"/>
      <c r="M92" s="19">
        <f>VLOOKUP(J92,Listas!$H$2:$I$32,2,FALSE)</f>
        <v>0</v>
      </c>
      <c r="N92" s="21"/>
      <c r="O92" s="108"/>
      <c r="P92" s="108"/>
      <c r="Q92" s="19"/>
      <c r="R92" s="19"/>
      <c r="U92" s="3"/>
      <c r="V92" s="3"/>
      <c r="W92" s="3"/>
      <c r="X92" s="3"/>
      <c r="Y92" s="3"/>
      <c r="Z92" s="3"/>
      <c r="AA92" s="3"/>
      <c r="AB92" s="3"/>
    </row>
    <row r="93" spans="4:28" ht="14" customHeight="1">
      <c r="D93" s="19"/>
      <c r="E93" s="177"/>
      <c r="F93" s="177"/>
      <c r="G93" s="35"/>
      <c r="H93" s="35"/>
      <c r="I93" s="32"/>
      <c r="J93" s="108" t="s">
        <v>415</v>
      </c>
      <c r="K93" s="108"/>
      <c r="L93" s="108"/>
      <c r="M93" s="19">
        <f>VLOOKUP(J93,Listas!$H$2:$I$32,2,FALSE)</f>
        <v>0</v>
      </c>
      <c r="N93" s="21"/>
      <c r="O93" s="108"/>
      <c r="P93" s="108"/>
      <c r="Q93" s="19"/>
      <c r="R93" s="19"/>
      <c r="U93" s="3"/>
      <c r="V93" s="3"/>
      <c r="W93" s="3"/>
      <c r="X93" s="3"/>
      <c r="Y93" s="3"/>
      <c r="Z93" s="3"/>
      <c r="AA93" s="3"/>
      <c r="AB93" s="3"/>
    </row>
    <row r="94" spans="4:28" ht="14" customHeight="1">
      <c r="D94" s="19"/>
      <c r="E94" s="177"/>
      <c r="F94" s="177"/>
      <c r="G94" s="35"/>
      <c r="H94" s="35"/>
      <c r="I94" s="32"/>
      <c r="J94" s="108" t="s">
        <v>415</v>
      </c>
      <c r="K94" s="108"/>
      <c r="L94" s="108"/>
      <c r="M94" s="19">
        <f>VLOOKUP(J94,Listas!$H$2:$I$32,2,FALSE)</f>
        <v>0</v>
      </c>
      <c r="N94" s="21"/>
      <c r="O94" s="108"/>
      <c r="P94" s="108"/>
      <c r="Q94" s="19"/>
      <c r="R94" s="19"/>
      <c r="U94" s="3"/>
      <c r="V94" s="3"/>
      <c r="W94" s="3"/>
      <c r="X94" s="3"/>
      <c r="Y94" s="3"/>
      <c r="Z94" s="3"/>
      <c r="AA94" s="3"/>
      <c r="AB94" s="3"/>
    </row>
    <row r="95" spans="4:28" ht="14" customHeight="1">
      <c r="D95" s="19"/>
      <c r="E95" s="177"/>
      <c r="F95" s="177"/>
      <c r="G95" s="35"/>
      <c r="H95" s="35"/>
      <c r="I95" s="32"/>
      <c r="J95" s="108" t="s">
        <v>415</v>
      </c>
      <c r="K95" s="108"/>
      <c r="L95" s="108"/>
      <c r="M95" s="19">
        <f>VLOOKUP(J95,Listas!$H$2:$I$32,2,FALSE)</f>
        <v>0</v>
      </c>
      <c r="N95" s="21"/>
      <c r="O95" s="108"/>
      <c r="P95" s="108"/>
      <c r="Q95" s="19"/>
      <c r="R95" s="19"/>
      <c r="U95" s="3"/>
      <c r="V95" s="3"/>
      <c r="W95" s="3"/>
      <c r="X95" s="3"/>
      <c r="Y95" s="3"/>
      <c r="Z95" s="3"/>
      <c r="AA95" s="3"/>
      <c r="AB95" s="3"/>
    </row>
    <row r="96" spans="4:28" ht="14" customHeight="1">
      <c r="D96" s="19"/>
      <c r="E96" s="177"/>
      <c r="F96" s="177"/>
      <c r="G96" s="35"/>
      <c r="H96" s="35"/>
      <c r="I96" s="32"/>
      <c r="J96" s="108" t="s">
        <v>415</v>
      </c>
      <c r="K96" s="108"/>
      <c r="L96" s="108"/>
      <c r="M96" s="19">
        <f>VLOOKUP(J96,Listas!$H$2:$I$32,2,FALSE)</f>
        <v>0</v>
      </c>
      <c r="N96" s="21"/>
      <c r="O96" s="108"/>
      <c r="P96" s="108"/>
      <c r="Q96" s="19"/>
      <c r="R96" s="19"/>
      <c r="U96" s="3"/>
      <c r="V96" s="3"/>
      <c r="W96" s="3"/>
      <c r="X96" s="3"/>
      <c r="Y96" s="3"/>
      <c r="Z96" s="3"/>
      <c r="AA96" s="3"/>
      <c r="AB96" s="3"/>
    </row>
    <row r="97" spans="4:28" ht="14" customHeight="1">
      <c r="D97" s="19"/>
      <c r="E97" s="177"/>
      <c r="F97" s="177"/>
      <c r="G97" s="35"/>
      <c r="H97" s="35"/>
      <c r="I97" s="32"/>
      <c r="J97" s="108" t="s">
        <v>415</v>
      </c>
      <c r="K97" s="108"/>
      <c r="L97" s="108"/>
      <c r="M97" s="19">
        <f>VLOOKUP(J97,Listas!$H$2:$I$32,2,FALSE)</f>
        <v>0</v>
      </c>
      <c r="N97" s="21"/>
      <c r="O97" s="108"/>
      <c r="P97" s="108"/>
      <c r="Q97" s="19"/>
      <c r="R97" s="19"/>
      <c r="U97" s="3"/>
      <c r="V97" s="3"/>
      <c r="W97" s="3"/>
      <c r="X97" s="3"/>
      <c r="Y97" s="3"/>
      <c r="Z97" s="3"/>
      <c r="AA97" s="3"/>
      <c r="AB97" s="3"/>
    </row>
    <row r="98" spans="4:28" ht="14" customHeight="1">
      <c r="D98" s="19"/>
      <c r="E98" s="177"/>
      <c r="F98" s="177"/>
      <c r="G98" s="35"/>
      <c r="H98" s="35"/>
      <c r="I98" s="32"/>
      <c r="J98" s="108" t="s">
        <v>415</v>
      </c>
      <c r="K98" s="108"/>
      <c r="L98" s="108"/>
      <c r="M98" s="19">
        <f>VLOOKUP(J98,Listas!$H$2:$I$32,2,FALSE)</f>
        <v>0</v>
      </c>
      <c r="N98" s="21"/>
      <c r="O98" s="108"/>
      <c r="P98" s="108"/>
      <c r="Q98" s="19"/>
      <c r="R98" s="19"/>
      <c r="U98" s="3"/>
      <c r="V98" s="3"/>
      <c r="W98" s="3"/>
      <c r="X98" s="3"/>
      <c r="Y98" s="3"/>
      <c r="Z98" s="3"/>
      <c r="AA98" s="3"/>
      <c r="AB98" s="3"/>
    </row>
    <row r="99" spans="4:28" ht="14" customHeight="1">
      <c r="D99" s="19"/>
      <c r="E99" s="177"/>
      <c r="F99" s="177"/>
      <c r="G99" s="35"/>
      <c r="H99" s="35"/>
      <c r="I99" s="32"/>
      <c r="J99" s="108" t="s">
        <v>415</v>
      </c>
      <c r="K99" s="108"/>
      <c r="L99" s="108"/>
      <c r="M99" s="19">
        <f>VLOOKUP(J99,Listas!$H$2:$I$32,2,FALSE)</f>
        <v>0</v>
      </c>
      <c r="N99" s="21"/>
      <c r="O99" s="108"/>
      <c r="P99" s="108"/>
      <c r="Q99" s="19"/>
      <c r="R99" s="19"/>
      <c r="U99" s="3"/>
      <c r="V99" s="3"/>
      <c r="W99" s="3"/>
      <c r="X99" s="3"/>
      <c r="Y99" s="3"/>
      <c r="Z99" s="3"/>
      <c r="AA99" s="3"/>
      <c r="AB99" s="3"/>
    </row>
    <row r="100" spans="4:28" ht="14" customHeight="1">
      <c r="D100" s="19"/>
      <c r="E100" s="177"/>
      <c r="F100" s="177"/>
      <c r="G100" s="35"/>
      <c r="H100" s="35"/>
      <c r="I100" s="32"/>
      <c r="J100" s="108" t="s">
        <v>415</v>
      </c>
      <c r="K100" s="108"/>
      <c r="L100" s="108"/>
      <c r="M100" s="19">
        <f>VLOOKUP(J100,Listas!$H$2:$I$32,2,FALSE)</f>
        <v>0</v>
      </c>
      <c r="N100" s="21"/>
      <c r="O100" s="108"/>
      <c r="P100" s="108"/>
      <c r="Q100" s="19"/>
      <c r="R100" s="19"/>
      <c r="U100" s="3"/>
      <c r="V100" s="3"/>
      <c r="W100" s="3"/>
      <c r="X100" s="3"/>
      <c r="Y100" s="3"/>
      <c r="Z100" s="3"/>
      <c r="AA100" s="3"/>
      <c r="AB100" s="3"/>
    </row>
    <row r="101" spans="4:28" ht="14" customHeight="1">
      <c r="D101" s="19"/>
      <c r="E101" s="177"/>
      <c r="F101" s="177"/>
      <c r="G101" s="35"/>
      <c r="H101" s="35"/>
      <c r="I101" s="32"/>
      <c r="J101" s="108" t="s">
        <v>415</v>
      </c>
      <c r="K101" s="108"/>
      <c r="L101" s="108"/>
      <c r="M101" s="19">
        <f>VLOOKUP(J101,Listas!$H$2:$I$32,2,FALSE)</f>
        <v>0</v>
      </c>
      <c r="N101" s="21"/>
      <c r="O101" s="108"/>
      <c r="P101" s="108"/>
      <c r="Q101" s="19"/>
      <c r="R101" s="19"/>
      <c r="U101" s="3"/>
      <c r="V101" s="3"/>
      <c r="W101" s="3"/>
      <c r="X101" s="3"/>
      <c r="Y101" s="3"/>
      <c r="Z101" s="3"/>
      <c r="AA101" s="3"/>
      <c r="AB101" s="3"/>
    </row>
    <row r="102" spans="4:28" ht="14" customHeight="1">
      <c r="D102" s="19"/>
      <c r="E102" s="177"/>
      <c r="F102" s="177"/>
      <c r="G102" s="35"/>
      <c r="H102" s="35"/>
      <c r="I102" s="32"/>
      <c r="J102" s="108" t="s">
        <v>415</v>
      </c>
      <c r="K102" s="108"/>
      <c r="L102" s="108"/>
      <c r="M102" s="19">
        <f>VLOOKUP(J102,Listas!$H$2:$I$32,2,FALSE)</f>
        <v>0</v>
      </c>
      <c r="N102" s="21"/>
      <c r="O102" s="108"/>
      <c r="P102" s="108"/>
      <c r="Q102" s="19"/>
      <c r="R102" s="19"/>
      <c r="U102" s="3"/>
      <c r="V102" s="3"/>
      <c r="W102" s="3"/>
      <c r="X102" s="3"/>
      <c r="Y102" s="3"/>
      <c r="Z102" s="3"/>
      <c r="AA102" s="3"/>
      <c r="AB102" s="3"/>
    </row>
    <row r="103" spans="4:28" ht="14" customHeight="1">
      <c r="D103" s="19"/>
      <c r="E103" s="177"/>
      <c r="F103" s="177"/>
      <c r="G103" s="35"/>
      <c r="H103" s="35"/>
      <c r="I103" s="32"/>
      <c r="J103" s="108" t="s">
        <v>415</v>
      </c>
      <c r="K103" s="108"/>
      <c r="L103" s="108"/>
      <c r="M103" s="19">
        <f>VLOOKUP(J103,Listas!$H$2:$I$32,2,FALSE)</f>
        <v>0</v>
      </c>
      <c r="N103" s="21"/>
      <c r="O103" s="108"/>
      <c r="P103" s="108"/>
      <c r="Q103" s="19"/>
      <c r="R103" s="19"/>
      <c r="U103" s="3"/>
      <c r="V103" s="3"/>
      <c r="W103" s="3"/>
      <c r="X103" s="3"/>
      <c r="Y103" s="3"/>
      <c r="Z103" s="3"/>
      <c r="AA103" s="3"/>
      <c r="AB103" s="3"/>
    </row>
    <row r="104" spans="4:28" ht="14" customHeight="1">
      <c r="D104" s="19"/>
      <c r="E104" s="177"/>
      <c r="F104" s="177"/>
      <c r="G104" s="35"/>
      <c r="H104" s="35"/>
      <c r="I104" s="32"/>
      <c r="J104" s="108" t="s">
        <v>415</v>
      </c>
      <c r="K104" s="108"/>
      <c r="L104" s="108"/>
      <c r="M104" s="19">
        <f>VLOOKUP(J104,Listas!$H$2:$I$32,2,FALSE)</f>
        <v>0</v>
      </c>
      <c r="N104" s="21"/>
      <c r="O104" s="108"/>
      <c r="P104" s="108"/>
      <c r="Q104" s="19"/>
      <c r="R104" s="19"/>
      <c r="U104" s="3"/>
      <c r="V104" s="3"/>
      <c r="W104" s="3"/>
      <c r="X104" s="3"/>
      <c r="Y104" s="3"/>
      <c r="Z104" s="3"/>
      <c r="AA104" s="3"/>
      <c r="AB104" s="3"/>
    </row>
    <row r="105" spans="4:28" ht="14" customHeight="1">
      <c r="D105" s="19"/>
      <c r="E105" s="177"/>
      <c r="F105" s="177"/>
      <c r="G105" s="35"/>
      <c r="H105" s="35"/>
      <c r="I105" s="32"/>
      <c r="J105" s="108" t="s">
        <v>415</v>
      </c>
      <c r="K105" s="108"/>
      <c r="L105" s="108"/>
      <c r="M105" s="19">
        <f>VLOOKUP(J105,Listas!$H$2:$I$32,2,FALSE)</f>
        <v>0</v>
      </c>
      <c r="N105" s="21"/>
      <c r="O105" s="108"/>
      <c r="P105" s="108"/>
      <c r="Q105" s="19"/>
      <c r="R105" s="19"/>
      <c r="U105" s="3"/>
      <c r="V105" s="3"/>
      <c r="W105" s="3"/>
      <c r="X105" s="3"/>
      <c r="Y105" s="3"/>
      <c r="Z105" s="3"/>
      <c r="AA105" s="3"/>
      <c r="AB105" s="3"/>
    </row>
    <row r="106" spans="4:28" ht="15" customHeight="1">
      <c r="D106" s="19"/>
      <c r="E106" s="177"/>
      <c r="F106" s="177"/>
      <c r="G106" s="35"/>
      <c r="H106" s="35"/>
      <c r="I106" s="32"/>
      <c r="J106" s="108" t="s">
        <v>415</v>
      </c>
      <c r="K106" s="108"/>
      <c r="L106" s="108"/>
      <c r="M106" s="19">
        <f>VLOOKUP(J106,Listas!$H$2:$I$32,2,FALSE)</f>
        <v>0</v>
      </c>
      <c r="N106" s="21"/>
      <c r="O106" s="108"/>
      <c r="P106" s="108"/>
      <c r="Q106" s="19"/>
      <c r="R106" s="19"/>
      <c r="U106" s="3"/>
      <c r="V106" s="3"/>
      <c r="W106" s="3"/>
      <c r="X106" s="3"/>
      <c r="Y106" s="3"/>
      <c r="Z106" s="3"/>
      <c r="AA106" s="3"/>
      <c r="AB106" s="3"/>
    </row>
    <row r="107" spans="4:28" ht="14" customHeight="1">
      <c r="D107" s="19"/>
      <c r="E107" s="177"/>
      <c r="F107" s="177"/>
      <c r="G107" s="35"/>
      <c r="H107" s="35"/>
      <c r="I107" s="32"/>
      <c r="J107" s="108" t="s">
        <v>415</v>
      </c>
      <c r="K107" s="108"/>
      <c r="L107" s="108"/>
      <c r="M107" s="19">
        <f>VLOOKUP(J107,Listas!$H$2:$I$32,2,FALSE)</f>
        <v>0</v>
      </c>
      <c r="N107" s="21"/>
      <c r="O107" s="108"/>
      <c r="P107" s="108"/>
      <c r="Q107" s="19"/>
      <c r="R107" s="19"/>
      <c r="U107" s="3"/>
      <c r="V107" s="3"/>
      <c r="W107" s="3"/>
      <c r="X107" s="3"/>
      <c r="Y107" s="3"/>
      <c r="Z107" s="3"/>
      <c r="AA107" s="3"/>
      <c r="AB107" s="3"/>
    </row>
    <row r="108" spans="4:28" ht="14" customHeight="1">
      <c r="D108" s="19"/>
      <c r="E108" s="177"/>
      <c r="F108" s="177"/>
      <c r="G108" s="35"/>
      <c r="H108" s="35"/>
      <c r="I108" s="32"/>
      <c r="J108" s="108" t="s">
        <v>415</v>
      </c>
      <c r="K108" s="108"/>
      <c r="L108" s="108"/>
      <c r="M108" s="19">
        <f>VLOOKUP(J108,Listas!$H$2:$I$32,2,FALSE)</f>
        <v>0</v>
      </c>
      <c r="N108" s="21"/>
      <c r="O108" s="108"/>
      <c r="P108" s="108"/>
      <c r="Q108" s="19"/>
      <c r="R108" s="19"/>
      <c r="U108" s="3"/>
      <c r="V108" s="3"/>
      <c r="W108" s="3"/>
      <c r="X108" s="3"/>
      <c r="Y108" s="3"/>
      <c r="Z108" s="3"/>
      <c r="AA108" s="3"/>
      <c r="AB108" s="3"/>
    </row>
    <row r="109" spans="4:28" ht="14" customHeight="1">
      <c r="D109" s="19"/>
      <c r="E109" s="177"/>
      <c r="F109" s="177"/>
      <c r="G109" s="35"/>
      <c r="H109" s="35"/>
      <c r="I109" s="32"/>
      <c r="J109" s="108" t="s">
        <v>415</v>
      </c>
      <c r="K109" s="108"/>
      <c r="L109" s="108"/>
      <c r="M109" s="19">
        <f>VLOOKUP(J109,Listas!$H$2:$I$32,2,FALSE)</f>
        <v>0</v>
      </c>
      <c r="N109" s="21"/>
      <c r="O109" s="108"/>
      <c r="P109" s="108"/>
      <c r="Q109" s="19"/>
      <c r="R109" s="19"/>
      <c r="U109" s="3"/>
      <c r="V109" s="3"/>
      <c r="W109" s="3"/>
      <c r="X109" s="3"/>
      <c r="Y109" s="3"/>
      <c r="Z109" s="3"/>
      <c r="AA109" s="3"/>
      <c r="AB109" s="3"/>
    </row>
    <row r="110" spans="4:28" ht="14" customHeight="1">
      <c r="D110" s="19"/>
      <c r="E110" s="177"/>
      <c r="F110" s="177"/>
      <c r="G110" s="35"/>
      <c r="H110" s="35"/>
      <c r="I110" s="32"/>
      <c r="J110" s="108" t="s">
        <v>415</v>
      </c>
      <c r="K110" s="108"/>
      <c r="L110" s="108"/>
      <c r="M110" s="19">
        <f>VLOOKUP(J110,Listas!$H$2:$I$32,2,FALSE)</f>
        <v>0</v>
      </c>
      <c r="N110" s="21"/>
      <c r="O110" s="108"/>
      <c r="P110" s="108"/>
      <c r="Q110" s="19"/>
      <c r="R110" s="19"/>
      <c r="U110" s="3"/>
      <c r="V110" s="3"/>
      <c r="W110" s="3"/>
      <c r="X110" s="3"/>
      <c r="Y110" s="3"/>
      <c r="Z110" s="3"/>
      <c r="AA110" s="3"/>
      <c r="AB110" s="3"/>
    </row>
    <row r="111" spans="4:28" ht="15" customHeight="1">
      <c r="D111" s="19"/>
      <c r="E111" s="177"/>
      <c r="F111" s="177"/>
      <c r="G111" s="35"/>
      <c r="H111" s="35"/>
      <c r="I111" s="32"/>
      <c r="J111" s="108" t="s">
        <v>415</v>
      </c>
      <c r="K111" s="108"/>
      <c r="L111" s="108"/>
      <c r="M111" s="19">
        <f>VLOOKUP(J111,Listas!$H$2:$I$32,2,FALSE)</f>
        <v>0</v>
      </c>
      <c r="N111" s="21"/>
      <c r="O111" s="108"/>
      <c r="P111" s="108"/>
      <c r="Q111" s="19"/>
      <c r="R111" s="19"/>
      <c r="U111" s="3"/>
      <c r="V111" s="3"/>
      <c r="W111" s="3"/>
      <c r="X111" s="3"/>
      <c r="Y111" s="3"/>
      <c r="Z111" s="3"/>
      <c r="AA111" s="3"/>
      <c r="AB111" s="3"/>
    </row>
    <row r="112" spans="4:28" ht="14" customHeight="1">
      <c r="D112" s="19"/>
      <c r="E112" s="177"/>
      <c r="F112" s="177"/>
      <c r="G112" s="35"/>
      <c r="H112" s="35"/>
      <c r="I112" s="32"/>
      <c r="J112" s="108" t="s">
        <v>415</v>
      </c>
      <c r="K112" s="108"/>
      <c r="L112" s="108"/>
      <c r="M112" s="19">
        <f>VLOOKUP(J112,Listas!$H$2:$I$32,2,FALSE)</f>
        <v>0</v>
      </c>
      <c r="N112" s="21"/>
      <c r="O112" s="108"/>
      <c r="P112" s="108"/>
      <c r="Q112" s="19"/>
      <c r="R112" s="19"/>
      <c r="U112" s="3"/>
      <c r="V112" s="3"/>
      <c r="W112" s="3"/>
      <c r="X112" s="3"/>
      <c r="Y112" s="3"/>
      <c r="Z112" s="3"/>
      <c r="AA112" s="3"/>
      <c r="AB112" s="3"/>
    </row>
    <row r="113" spans="4:32" ht="14" customHeight="1">
      <c r="D113" s="19"/>
      <c r="E113" s="177"/>
      <c r="F113" s="177"/>
      <c r="G113" s="35"/>
      <c r="H113" s="35"/>
      <c r="I113" s="32"/>
      <c r="J113" s="108" t="s">
        <v>415</v>
      </c>
      <c r="K113" s="108"/>
      <c r="L113" s="108"/>
      <c r="M113" s="19">
        <f>VLOOKUP(J113,Listas!$H$2:$I$32,2,FALSE)</f>
        <v>0</v>
      </c>
      <c r="N113" s="21"/>
      <c r="O113" s="108"/>
      <c r="P113" s="108"/>
      <c r="Q113" s="19"/>
      <c r="R113" s="19"/>
      <c r="U113" s="3"/>
      <c r="V113" s="3"/>
      <c r="W113" s="3"/>
      <c r="X113" s="3"/>
      <c r="Y113" s="3"/>
      <c r="Z113" s="3"/>
      <c r="AA113" s="3"/>
      <c r="AB113" s="3"/>
    </row>
    <row r="114" spans="4:32" ht="14" customHeight="1">
      <c r="D114" s="19"/>
      <c r="E114" s="177"/>
      <c r="F114" s="177"/>
      <c r="G114" s="35"/>
      <c r="H114" s="35"/>
      <c r="I114" s="32"/>
      <c r="J114" s="108" t="s">
        <v>415</v>
      </c>
      <c r="K114" s="108"/>
      <c r="L114" s="108"/>
      <c r="M114" s="19">
        <f>VLOOKUP(J114,Listas!$H$2:$I$32,2,FALSE)</f>
        <v>0</v>
      </c>
      <c r="N114" s="21"/>
      <c r="O114" s="108"/>
      <c r="P114" s="108"/>
      <c r="Q114" s="19"/>
      <c r="R114" s="19"/>
      <c r="U114" s="3"/>
      <c r="V114" s="3"/>
      <c r="W114" s="3"/>
      <c r="X114" s="3"/>
      <c r="Y114" s="3"/>
      <c r="Z114" s="3"/>
      <c r="AA114" s="3"/>
      <c r="AB114" s="3"/>
    </row>
    <row r="115" spans="4:32" ht="14" customHeight="1">
      <c r="D115" s="19"/>
      <c r="E115" s="177"/>
      <c r="F115" s="177"/>
      <c r="G115" s="35"/>
      <c r="H115" s="35"/>
      <c r="I115" s="32"/>
      <c r="J115" s="108" t="s">
        <v>415</v>
      </c>
      <c r="K115" s="108"/>
      <c r="L115" s="108"/>
      <c r="M115" s="19">
        <f>VLOOKUP(J115,Listas!$H$2:$I$32,2,FALSE)</f>
        <v>0</v>
      </c>
      <c r="N115" s="21"/>
      <c r="O115" s="108"/>
      <c r="P115" s="108"/>
      <c r="Q115" s="19"/>
      <c r="R115" s="19"/>
      <c r="U115" s="3"/>
      <c r="V115" s="3"/>
      <c r="W115" s="3"/>
      <c r="X115" s="3"/>
      <c r="Y115" s="3"/>
      <c r="Z115" s="3"/>
      <c r="AA115" s="3"/>
      <c r="AB115" s="3"/>
    </row>
    <row r="116" spans="4:32" ht="14" customHeight="1">
      <c r="D116" s="19"/>
      <c r="E116" s="177"/>
      <c r="F116" s="177"/>
      <c r="G116" s="35"/>
      <c r="H116" s="35"/>
      <c r="I116" s="32"/>
      <c r="J116" s="108" t="s">
        <v>415</v>
      </c>
      <c r="K116" s="108"/>
      <c r="L116" s="108"/>
      <c r="M116" s="19">
        <f>VLOOKUP(J116,Listas!$H$2:$I$32,2,FALSE)</f>
        <v>0</v>
      </c>
      <c r="N116" s="21"/>
      <c r="O116" s="108"/>
      <c r="P116" s="108"/>
      <c r="Q116" s="19"/>
      <c r="R116" s="19"/>
      <c r="U116" s="3"/>
      <c r="V116" s="3"/>
      <c r="W116" s="3"/>
      <c r="X116" s="3"/>
      <c r="Y116" s="3"/>
      <c r="Z116" s="3"/>
      <c r="AA116" s="3"/>
      <c r="AB116" s="3"/>
    </row>
    <row r="117" spans="4:32" ht="14" customHeight="1">
      <c r="D117" s="19"/>
      <c r="E117" s="177"/>
      <c r="F117" s="177"/>
      <c r="G117" s="35"/>
      <c r="H117" s="35"/>
      <c r="I117" s="32"/>
      <c r="J117" s="108" t="s">
        <v>415</v>
      </c>
      <c r="K117" s="108"/>
      <c r="L117" s="108"/>
      <c r="M117" s="19">
        <f>VLOOKUP(J117,Listas!$H$2:$I$32,2,FALSE)</f>
        <v>0</v>
      </c>
      <c r="N117" s="21"/>
      <c r="O117" s="108"/>
      <c r="P117" s="108"/>
      <c r="Q117" s="19"/>
      <c r="R117" s="19"/>
      <c r="U117" s="3"/>
      <c r="V117" s="3"/>
      <c r="W117" s="3"/>
      <c r="X117" s="3"/>
      <c r="Y117" s="3"/>
      <c r="Z117" s="3"/>
      <c r="AA117" s="3"/>
      <c r="AB117" s="3"/>
    </row>
    <row r="118" spans="4:32" ht="14" customHeight="1">
      <c r="D118" s="19"/>
      <c r="E118" s="177"/>
      <c r="F118" s="177"/>
      <c r="G118" s="35"/>
      <c r="H118" s="35"/>
      <c r="I118" s="32"/>
      <c r="J118" s="108" t="s">
        <v>415</v>
      </c>
      <c r="K118" s="108"/>
      <c r="L118" s="108"/>
      <c r="M118" s="19">
        <f>VLOOKUP(J118,Listas!$H$2:$I$32,2,FALSE)</f>
        <v>0</v>
      </c>
      <c r="N118" s="21"/>
      <c r="O118" s="108"/>
      <c r="P118" s="108"/>
      <c r="Q118" s="19"/>
      <c r="R118" s="19"/>
      <c r="U118" s="3"/>
      <c r="V118" s="3"/>
      <c r="W118" s="3"/>
      <c r="X118" s="3"/>
      <c r="Y118" s="3"/>
      <c r="Z118" s="3"/>
      <c r="AA118" s="3"/>
      <c r="AB118" s="3"/>
    </row>
    <row r="119" spans="4:32" ht="14" customHeight="1">
      <c r="D119" s="19"/>
      <c r="E119" s="177"/>
      <c r="F119" s="177"/>
      <c r="G119" s="35"/>
      <c r="H119" s="35"/>
      <c r="I119" s="32"/>
      <c r="J119" s="108" t="s">
        <v>415</v>
      </c>
      <c r="K119" s="108"/>
      <c r="L119" s="108"/>
      <c r="M119" s="19">
        <f>VLOOKUP(J119,Listas!$H$2:$I$32,2,FALSE)</f>
        <v>0</v>
      </c>
      <c r="N119" s="21"/>
      <c r="O119" s="108"/>
      <c r="P119" s="108"/>
      <c r="Q119" s="19"/>
      <c r="R119" s="19"/>
      <c r="U119" s="3"/>
      <c r="V119" s="3"/>
      <c r="W119" s="3"/>
      <c r="X119" s="3"/>
      <c r="Y119" s="3"/>
      <c r="Z119" s="3"/>
      <c r="AA119" s="3"/>
      <c r="AB119" s="3"/>
    </row>
    <row r="120" spans="4:32" ht="15" customHeight="1">
      <c r="D120" s="165"/>
      <c r="E120" s="165"/>
      <c r="F120" s="165"/>
      <c r="G120" s="165"/>
      <c r="H120" s="165"/>
      <c r="I120" s="165"/>
      <c r="J120" s="165"/>
      <c r="K120" s="165"/>
      <c r="L120" s="165"/>
      <c r="M120" s="165"/>
      <c r="N120" s="165"/>
      <c r="O120" s="165"/>
      <c r="P120" s="165"/>
      <c r="Q120" s="165"/>
      <c r="R120" s="165"/>
      <c r="U120" s="3"/>
      <c r="V120" s="3"/>
      <c r="W120" s="3"/>
      <c r="X120" s="3"/>
      <c r="Y120" s="3"/>
      <c r="Z120" s="3"/>
      <c r="AA120" s="3"/>
      <c r="AB120" s="3"/>
    </row>
    <row r="121" spans="4:32" ht="8.25" customHeight="1">
      <c r="E121" s="15"/>
      <c r="F121" s="15"/>
      <c r="G121" s="15"/>
      <c r="H121" s="15"/>
      <c r="I121" s="15"/>
      <c r="J121" s="15"/>
      <c r="K121" s="15"/>
      <c r="L121" s="15"/>
      <c r="U121" s="3"/>
      <c r="V121" s="3"/>
      <c r="W121" s="3"/>
      <c r="X121" s="3"/>
      <c r="Y121" s="3"/>
      <c r="Z121" s="3"/>
      <c r="AA121" s="3"/>
      <c r="AB121" s="3"/>
    </row>
    <row r="122" spans="4:32">
      <c r="E122" s="15"/>
      <c r="F122" s="15"/>
      <c r="G122" s="15"/>
      <c r="H122" s="15"/>
      <c r="I122" s="15"/>
      <c r="J122" s="15"/>
      <c r="K122" s="15"/>
      <c r="L122" s="15"/>
      <c r="U122" s="3"/>
      <c r="V122" s="3"/>
      <c r="W122" s="3"/>
      <c r="X122" s="3"/>
      <c r="Y122" s="3"/>
      <c r="Z122" s="3"/>
      <c r="AA122" s="3"/>
      <c r="AB122" s="3"/>
    </row>
    <row r="123" spans="4:32" ht="15" customHeight="1">
      <c r="D123" s="165" t="s">
        <v>887</v>
      </c>
      <c r="E123" s="165"/>
      <c r="F123" s="165"/>
      <c r="G123" s="165"/>
      <c r="H123" s="165"/>
      <c r="I123" s="165"/>
      <c r="J123" s="165"/>
      <c r="K123" s="165"/>
      <c r="L123" s="165"/>
      <c r="M123" s="165"/>
      <c r="N123" s="165"/>
      <c r="O123" s="165"/>
      <c r="P123" s="165"/>
      <c r="Q123" s="165"/>
      <c r="R123" s="165"/>
      <c r="U123" s="3"/>
      <c r="V123" s="3"/>
      <c r="AC123" s="15"/>
      <c r="AD123" s="15"/>
      <c r="AE123" s="15"/>
      <c r="AF123" s="15"/>
    </row>
    <row r="124" spans="4:32">
      <c r="D124" s="31" t="s">
        <v>107</v>
      </c>
      <c r="E124" s="180" t="s">
        <v>109</v>
      </c>
      <c r="F124" s="180"/>
      <c r="G124" s="180"/>
      <c r="H124" s="180"/>
      <c r="I124" s="180" t="s">
        <v>110</v>
      </c>
      <c r="J124" s="180"/>
      <c r="K124" s="180" t="s">
        <v>172</v>
      </c>
      <c r="L124" s="180"/>
      <c r="M124" s="180"/>
      <c r="N124" s="180"/>
      <c r="O124" s="180" t="s">
        <v>92</v>
      </c>
      <c r="P124" s="180"/>
      <c r="Q124" s="180" t="s">
        <v>93</v>
      </c>
      <c r="R124" s="180"/>
      <c r="U124" s="3"/>
      <c r="V124" s="3"/>
      <c r="AC124" s="15"/>
      <c r="AD124" s="15"/>
      <c r="AE124" s="15"/>
      <c r="AF124" s="15"/>
    </row>
    <row r="125" spans="4:32">
      <c r="D125" s="19"/>
      <c r="E125" s="177"/>
      <c r="F125" s="177"/>
      <c r="G125" s="177"/>
      <c r="H125" s="177"/>
      <c r="I125" s="177"/>
      <c r="J125" s="177"/>
      <c r="K125" s="177"/>
      <c r="L125" s="177"/>
      <c r="M125" s="177"/>
      <c r="N125" s="177"/>
      <c r="O125" s="178"/>
      <c r="P125" s="177"/>
      <c r="Q125" s="177"/>
      <c r="R125" s="177"/>
      <c r="U125" s="3"/>
      <c r="V125" s="3"/>
      <c r="AC125" s="15"/>
      <c r="AD125" s="15"/>
      <c r="AE125" s="15"/>
      <c r="AF125" s="15"/>
    </row>
    <row r="126" spans="4:32">
      <c r="D126" s="19"/>
      <c r="E126" s="177"/>
      <c r="F126" s="177"/>
      <c r="G126" s="177"/>
      <c r="H126" s="177"/>
      <c r="I126" s="177"/>
      <c r="J126" s="177"/>
      <c r="K126" s="177"/>
      <c r="L126" s="177"/>
      <c r="M126" s="177"/>
      <c r="N126" s="177"/>
      <c r="O126" s="178"/>
      <c r="P126" s="177"/>
      <c r="Q126" s="177"/>
      <c r="R126" s="177"/>
      <c r="U126" s="3"/>
      <c r="V126" s="3"/>
      <c r="AC126" s="15"/>
      <c r="AD126" s="15"/>
      <c r="AE126" s="15"/>
      <c r="AF126" s="15"/>
    </row>
    <row r="127" spans="4:32">
      <c r="D127" s="19"/>
      <c r="E127" s="177"/>
      <c r="F127" s="177"/>
      <c r="G127" s="177"/>
      <c r="H127" s="177"/>
      <c r="I127" s="177"/>
      <c r="J127" s="177"/>
      <c r="K127" s="177"/>
      <c r="L127" s="177"/>
      <c r="M127" s="177"/>
      <c r="N127" s="177"/>
      <c r="O127" s="178"/>
      <c r="P127" s="177"/>
      <c r="Q127" s="177"/>
      <c r="R127" s="177"/>
      <c r="U127" s="3"/>
      <c r="V127" s="3"/>
      <c r="AC127" s="15"/>
      <c r="AD127" s="15"/>
      <c r="AE127" s="15"/>
      <c r="AF127" s="15"/>
    </row>
    <row r="128" spans="4:32">
      <c r="D128" s="19"/>
      <c r="E128" s="177"/>
      <c r="F128" s="177"/>
      <c r="G128" s="177"/>
      <c r="H128" s="177"/>
      <c r="I128" s="177"/>
      <c r="J128" s="177"/>
      <c r="K128" s="177"/>
      <c r="L128" s="177"/>
      <c r="M128" s="177"/>
      <c r="N128" s="177"/>
      <c r="O128" s="178"/>
      <c r="P128" s="177"/>
      <c r="Q128" s="177"/>
      <c r="R128" s="177"/>
      <c r="U128" s="3"/>
      <c r="V128" s="3"/>
      <c r="AC128" s="15"/>
      <c r="AD128" s="15"/>
      <c r="AE128" s="15"/>
      <c r="AF128" s="15"/>
    </row>
    <row r="129" spans="4:32">
      <c r="D129" s="19"/>
      <c r="E129" s="177"/>
      <c r="F129" s="177"/>
      <c r="G129" s="177"/>
      <c r="H129" s="177"/>
      <c r="I129" s="177"/>
      <c r="J129" s="177"/>
      <c r="K129" s="177"/>
      <c r="L129" s="177"/>
      <c r="M129" s="177"/>
      <c r="N129" s="177"/>
      <c r="O129" s="178"/>
      <c r="P129" s="177"/>
      <c r="Q129" s="177"/>
      <c r="R129" s="177"/>
      <c r="U129" s="3"/>
      <c r="V129" s="3"/>
      <c r="AC129" s="15"/>
      <c r="AD129" s="15"/>
      <c r="AE129" s="15"/>
      <c r="AF129" s="15"/>
    </row>
    <row r="130" spans="4:32">
      <c r="D130" s="19"/>
      <c r="E130" s="177"/>
      <c r="F130" s="177"/>
      <c r="G130" s="177"/>
      <c r="H130" s="177"/>
      <c r="I130" s="177"/>
      <c r="J130" s="177"/>
      <c r="K130" s="177"/>
      <c r="L130" s="177"/>
      <c r="M130" s="177"/>
      <c r="N130" s="177"/>
      <c r="O130" s="178"/>
      <c r="P130" s="177"/>
      <c r="Q130" s="177"/>
      <c r="R130" s="177"/>
      <c r="U130" s="3"/>
      <c r="V130" s="3"/>
      <c r="AC130" s="15"/>
      <c r="AD130" s="15"/>
      <c r="AE130" s="15"/>
      <c r="AF130" s="15"/>
    </row>
    <row r="131" spans="4:32">
      <c r="D131" s="19"/>
      <c r="E131" s="177"/>
      <c r="F131" s="177"/>
      <c r="G131" s="177"/>
      <c r="H131" s="177"/>
      <c r="I131" s="177"/>
      <c r="J131" s="177"/>
      <c r="K131" s="177"/>
      <c r="L131" s="177"/>
      <c r="M131" s="177"/>
      <c r="N131" s="177"/>
      <c r="O131" s="178"/>
      <c r="P131" s="177"/>
      <c r="Q131" s="177"/>
      <c r="R131" s="177"/>
      <c r="U131" s="3"/>
      <c r="V131" s="3"/>
      <c r="AC131" s="15"/>
      <c r="AD131" s="15"/>
      <c r="AE131" s="15"/>
      <c r="AF131" s="15"/>
    </row>
    <row r="132" spans="4:32">
      <c r="D132" s="19"/>
      <c r="E132" s="177"/>
      <c r="F132" s="177"/>
      <c r="G132" s="177"/>
      <c r="H132" s="177"/>
      <c r="I132" s="177"/>
      <c r="J132" s="177"/>
      <c r="K132" s="177"/>
      <c r="L132" s="177"/>
      <c r="M132" s="177"/>
      <c r="N132" s="177"/>
      <c r="O132" s="178"/>
      <c r="P132" s="177"/>
      <c r="Q132" s="177"/>
      <c r="R132" s="177"/>
      <c r="U132" s="3"/>
      <c r="V132" s="3"/>
      <c r="AC132" s="15"/>
      <c r="AD132" s="15"/>
      <c r="AE132" s="15"/>
      <c r="AF132" s="15"/>
    </row>
    <row r="133" spans="4:32">
      <c r="D133" s="19"/>
      <c r="E133" s="177"/>
      <c r="F133" s="177"/>
      <c r="G133" s="177"/>
      <c r="H133" s="177"/>
      <c r="I133" s="177"/>
      <c r="J133" s="177"/>
      <c r="K133" s="177"/>
      <c r="L133" s="177"/>
      <c r="M133" s="177"/>
      <c r="N133" s="177"/>
      <c r="O133" s="178"/>
      <c r="P133" s="177"/>
      <c r="Q133" s="177"/>
      <c r="R133" s="177"/>
      <c r="U133" s="3"/>
      <c r="V133" s="3"/>
      <c r="AC133" s="15"/>
      <c r="AD133" s="15"/>
      <c r="AE133" s="15"/>
      <c r="AF133" s="15"/>
    </row>
    <row r="134" spans="4:32">
      <c r="D134" s="19"/>
      <c r="E134" s="177"/>
      <c r="F134" s="177"/>
      <c r="G134" s="177"/>
      <c r="H134" s="177"/>
      <c r="I134" s="177"/>
      <c r="J134" s="177"/>
      <c r="K134" s="177"/>
      <c r="L134" s="177"/>
      <c r="M134" s="177"/>
      <c r="N134" s="177"/>
      <c r="O134" s="178"/>
      <c r="P134" s="177"/>
      <c r="Q134" s="177"/>
      <c r="R134" s="177"/>
      <c r="U134" s="3"/>
      <c r="V134" s="3"/>
      <c r="AC134" s="15"/>
      <c r="AD134" s="15"/>
      <c r="AE134" s="15"/>
      <c r="AF134" s="15"/>
    </row>
    <row r="135" spans="4:32">
      <c r="D135" s="19"/>
      <c r="E135" s="177"/>
      <c r="F135" s="177"/>
      <c r="G135" s="177"/>
      <c r="H135" s="177"/>
      <c r="I135" s="177"/>
      <c r="J135" s="177"/>
      <c r="K135" s="177"/>
      <c r="L135" s="177"/>
      <c r="M135" s="177"/>
      <c r="N135" s="177"/>
      <c r="O135" s="178"/>
      <c r="P135" s="177"/>
      <c r="Q135" s="177"/>
      <c r="R135" s="177"/>
      <c r="U135" s="3"/>
      <c r="V135" s="3"/>
      <c r="AC135" s="15"/>
      <c r="AD135" s="15"/>
      <c r="AE135" s="15"/>
      <c r="AF135" s="15"/>
    </row>
    <row r="136" spans="4:32">
      <c r="D136" s="19"/>
      <c r="E136" s="177"/>
      <c r="F136" s="177"/>
      <c r="G136" s="177"/>
      <c r="H136" s="177"/>
      <c r="I136" s="177"/>
      <c r="J136" s="177"/>
      <c r="K136" s="177"/>
      <c r="L136" s="177"/>
      <c r="M136" s="177"/>
      <c r="N136" s="177"/>
      <c r="O136" s="178"/>
      <c r="P136" s="177"/>
      <c r="Q136" s="177"/>
      <c r="R136" s="177"/>
      <c r="U136" s="3"/>
      <c r="V136" s="3"/>
      <c r="AC136" s="15"/>
      <c r="AD136" s="15"/>
      <c r="AE136" s="15"/>
      <c r="AF136" s="15"/>
    </row>
    <row r="137" spans="4:32">
      <c r="D137" s="19"/>
      <c r="E137" s="177"/>
      <c r="F137" s="177"/>
      <c r="G137" s="177"/>
      <c r="H137" s="177"/>
      <c r="I137" s="177"/>
      <c r="J137" s="177"/>
      <c r="K137" s="177"/>
      <c r="L137" s="177"/>
      <c r="M137" s="177"/>
      <c r="N137" s="177"/>
      <c r="O137" s="178"/>
      <c r="P137" s="177"/>
      <c r="Q137" s="177"/>
      <c r="R137" s="177"/>
      <c r="U137" s="3"/>
      <c r="V137" s="3"/>
      <c r="AC137" s="15"/>
      <c r="AD137" s="15"/>
      <c r="AE137" s="15"/>
      <c r="AF137" s="15"/>
    </row>
    <row r="138" spans="4:32">
      <c r="D138" s="19"/>
      <c r="E138" s="177"/>
      <c r="F138" s="177"/>
      <c r="G138" s="177"/>
      <c r="H138" s="177"/>
      <c r="I138" s="177"/>
      <c r="J138" s="177"/>
      <c r="K138" s="177"/>
      <c r="L138" s="177"/>
      <c r="M138" s="177"/>
      <c r="N138" s="177"/>
      <c r="O138" s="178"/>
      <c r="P138" s="177"/>
      <c r="Q138" s="177"/>
      <c r="R138" s="177"/>
      <c r="U138" s="3"/>
      <c r="V138" s="3"/>
      <c r="AC138" s="15"/>
      <c r="AD138" s="15"/>
      <c r="AE138" s="15"/>
      <c r="AF138" s="15"/>
    </row>
    <row r="139" spans="4:32">
      <c r="D139" s="19"/>
      <c r="E139" s="177"/>
      <c r="F139" s="177"/>
      <c r="G139" s="177"/>
      <c r="H139" s="177"/>
      <c r="I139" s="177"/>
      <c r="J139" s="177"/>
      <c r="K139" s="177"/>
      <c r="L139" s="177"/>
      <c r="M139" s="177"/>
      <c r="N139" s="177"/>
      <c r="O139" s="178"/>
      <c r="P139" s="177"/>
      <c r="Q139" s="177"/>
      <c r="R139" s="177"/>
      <c r="U139" s="3"/>
      <c r="V139" s="3"/>
      <c r="AC139" s="15"/>
      <c r="AD139" s="15"/>
      <c r="AE139" s="15"/>
      <c r="AF139" s="15"/>
    </row>
    <row r="140" spans="4:32">
      <c r="D140" s="19"/>
      <c r="E140" s="177"/>
      <c r="F140" s="177"/>
      <c r="G140" s="177"/>
      <c r="H140" s="177"/>
      <c r="I140" s="177"/>
      <c r="J140" s="177"/>
      <c r="K140" s="177"/>
      <c r="L140" s="177"/>
      <c r="M140" s="177"/>
      <c r="N140" s="177"/>
      <c r="O140" s="178"/>
      <c r="P140" s="177"/>
      <c r="Q140" s="177"/>
      <c r="R140" s="177"/>
      <c r="U140" s="3"/>
      <c r="V140" s="3"/>
      <c r="AC140" s="15"/>
      <c r="AD140" s="15"/>
      <c r="AE140" s="15"/>
      <c r="AF140" s="15"/>
    </row>
  </sheetData>
  <mergeCells count="371">
    <mergeCell ref="J114:L114"/>
    <mergeCell ref="J115:L115"/>
    <mergeCell ref="J116:L116"/>
    <mergeCell ref="J117:L117"/>
    <mergeCell ref="J118:L118"/>
    <mergeCell ref="J119:L119"/>
    <mergeCell ref="J34:L34"/>
    <mergeCell ref="J35:L35"/>
    <mergeCell ref="J36:L36"/>
    <mergeCell ref="J37:L37"/>
    <mergeCell ref="J38:L38"/>
    <mergeCell ref="J39:L39"/>
    <mergeCell ref="J40:L40"/>
    <mergeCell ref="J105:L105"/>
    <mergeCell ref="J106:L106"/>
    <mergeCell ref="J107:L107"/>
    <mergeCell ref="J108:L108"/>
    <mergeCell ref="J109:L109"/>
    <mergeCell ref="J110:L110"/>
    <mergeCell ref="J111:L111"/>
    <mergeCell ref="J112:L112"/>
    <mergeCell ref="J113:L113"/>
    <mergeCell ref="J96:L96"/>
    <mergeCell ref="J97:L97"/>
    <mergeCell ref="J98:L98"/>
    <mergeCell ref="J99:L99"/>
    <mergeCell ref="J100:L100"/>
    <mergeCell ref="J101:L101"/>
    <mergeCell ref="J102:L102"/>
    <mergeCell ref="J103:L103"/>
    <mergeCell ref="J104:L104"/>
    <mergeCell ref="J87:L87"/>
    <mergeCell ref="J88:L88"/>
    <mergeCell ref="J89:L89"/>
    <mergeCell ref="J90:L90"/>
    <mergeCell ref="J91:L91"/>
    <mergeCell ref="J92:L92"/>
    <mergeCell ref="J93:L93"/>
    <mergeCell ref="J94:L94"/>
    <mergeCell ref="J95:L95"/>
    <mergeCell ref="J78:L78"/>
    <mergeCell ref="J79:L79"/>
    <mergeCell ref="J80:L80"/>
    <mergeCell ref="J81:L81"/>
    <mergeCell ref="J82:L82"/>
    <mergeCell ref="J83:L83"/>
    <mergeCell ref="J84:L84"/>
    <mergeCell ref="J85:L85"/>
    <mergeCell ref="J86:L86"/>
    <mergeCell ref="J69:L69"/>
    <mergeCell ref="J70:L70"/>
    <mergeCell ref="J71:L71"/>
    <mergeCell ref="J72:L72"/>
    <mergeCell ref="J73:L73"/>
    <mergeCell ref="J74:L74"/>
    <mergeCell ref="J75:L75"/>
    <mergeCell ref="J76:L76"/>
    <mergeCell ref="J77:L77"/>
    <mergeCell ref="J60:L60"/>
    <mergeCell ref="J61:L61"/>
    <mergeCell ref="J62:L62"/>
    <mergeCell ref="J63:L63"/>
    <mergeCell ref="J64:L64"/>
    <mergeCell ref="J65:L65"/>
    <mergeCell ref="J66:L66"/>
    <mergeCell ref="J67:L67"/>
    <mergeCell ref="J68:L68"/>
    <mergeCell ref="J51:L51"/>
    <mergeCell ref="J52:L52"/>
    <mergeCell ref="J53:L53"/>
    <mergeCell ref="J54:L54"/>
    <mergeCell ref="J55:L55"/>
    <mergeCell ref="J56:L56"/>
    <mergeCell ref="J57:L57"/>
    <mergeCell ref="J58:L58"/>
    <mergeCell ref="J59:L59"/>
    <mergeCell ref="J42:L42"/>
    <mergeCell ref="J43:L43"/>
    <mergeCell ref="J44:L44"/>
    <mergeCell ref="J45:L45"/>
    <mergeCell ref="J46:L46"/>
    <mergeCell ref="J47:L47"/>
    <mergeCell ref="J48:L48"/>
    <mergeCell ref="J49:L49"/>
    <mergeCell ref="J50:L50"/>
    <mergeCell ref="J32:L32"/>
    <mergeCell ref="J33:L33"/>
    <mergeCell ref="E117:F117"/>
    <mergeCell ref="E118:F118"/>
    <mergeCell ref="E119:F119"/>
    <mergeCell ref="E114:F114"/>
    <mergeCell ref="E115:F115"/>
    <mergeCell ref="E116:F116"/>
    <mergeCell ref="E111:F111"/>
    <mergeCell ref="E112:F112"/>
    <mergeCell ref="E113:F113"/>
    <mergeCell ref="E108:F108"/>
    <mergeCell ref="E109:F109"/>
    <mergeCell ref="E110:F110"/>
    <mergeCell ref="E105:F105"/>
    <mergeCell ref="E106:F106"/>
    <mergeCell ref="E107:F107"/>
    <mergeCell ref="E102:F102"/>
    <mergeCell ref="E103:F103"/>
    <mergeCell ref="E104:F104"/>
    <mergeCell ref="E99:F99"/>
    <mergeCell ref="E100:F100"/>
    <mergeCell ref="E101:F101"/>
    <mergeCell ref="E96:F96"/>
    <mergeCell ref="E97:F97"/>
    <mergeCell ref="E98:F98"/>
    <mergeCell ref="E93:F93"/>
    <mergeCell ref="E94:F94"/>
    <mergeCell ref="E95:F95"/>
    <mergeCell ref="E90:F90"/>
    <mergeCell ref="E91:F91"/>
    <mergeCell ref="E92:F92"/>
    <mergeCell ref="E87:F87"/>
    <mergeCell ref="E88:F88"/>
    <mergeCell ref="E89:F89"/>
    <mergeCell ref="E84:F84"/>
    <mergeCell ref="E85:F85"/>
    <mergeCell ref="E86:F86"/>
    <mergeCell ref="E81:F81"/>
    <mergeCell ref="E82:F82"/>
    <mergeCell ref="E83:F83"/>
    <mergeCell ref="E78:F78"/>
    <mergeCell ref="E79:F79"/>
    <mergeCell ref="E80:F80"/>
    <mergeCell ref="E75:F75"/>
    <mergeCell ref="E76:F76"/>
    <mergeCell ref="E77:F77"/>
    <mergeCell ref="E72:F72"/>
    <mergeCell ref="E73:F73"/>
    <mergeCell ref="E74:F74"/>
    <mergeCell ref="E69:F69"/>
    <mergeCell ref="E70:F70"/>
    <mergeCell ref="E71:F71"/>
    <mergeCell ref="E66:F66"/>
    <mergeCell ref="E67:F67"/>
    <mergeCell ref="E68:F68"/>
    <mergeCell ref="E63:F63"/>
    <mergeCell ref="E64:F64"/>
    <mergeCell ref="E65:F65"/>
    <mergeCell ref="E60:F60"/>
    <mergeCell ref="E61:F61"/>
    <mergeCell ref="E62:F62"/>
    <mergeCell ref="E57:F57"/>
    <mergeCell ref="E58:F58"/>
    <mergeCell ref="E59:F59"/>
    <mergeCell ref="E54:F54"/>
    <mergeCell ref="E55:F55"/>
    <mergeCell ref="E56:F56"/>
    <mergeCell ref="E51:F51"/>
    <mergeCell ref="E52:F52"/>
    <mergeCell ref="E53:F53"/>
    <mergeCell ref="E48:F48"/>
    <mergeCell ref="E49:F49"/>
    <mergeCell ref="E50:F50"/>
    <mergeCell ref="E45:F45"/>
    <mergeCell ref="E46:F46"/>
    <mergeCell ref="E47:F47"/>
    <mergeCell ref="E42:F42"/>
    <mergeCell ref="E43:F43"/>
    <mergeCell ref="E44:F44"/>
    <mergeCell ref="E39:F39"/>
    <mergeCell ref="E40:F40"/>
    <mergeCell ref="E41:F41"/>
    <mergeCell ref="J41:L41"/>
    <mergeCell ref="O116:P116"/>
    <mergeCell ref="O117:P117"/>
    <mergeCell ref="O118:P118"/>
    <mergeCell ref="O119:P119"/>
    <mergeCell ref="D31:R31"/>
    <mergeCell ref="E32:F32"/>
    <mergeCell ref="E33:F33"/>
    <mergeCell ref="E34:F34"/>
    <mergeCell ref="E35:F35"/>
    <mergeCell ref="E36:F36"/>
    <mergeCell ref="E37:F37"/>
    <mergeCell ref="E38:F38"/>
    <mergeCell ref="O107:P107"/>
    <mergeCell ref="O108:P108"/>
    <mergeCell ref="O109:P109"/>
    <mergeCell ref="O110:P110"/>
    <mergeCell ref="O111:P111"/>
    <mergeCell ref="O112:P112"/>
    <mergeCell ref="O113:P113"/>
    <mergeCell ref="O114:P114"/>
    <mergeCell ref="O95:P95"/>
    <mergeCell ref="O96:P96"/>
    <mergeCell ref="O97:P97"/>
    <mergeCell ref="O115:P115"/>
    <mergeCell ref="O98:P98"/>
    <mergeCell ref="O99:P99"/>
    <mergeCell ref="O100:P100"/>
    <mergeCell ref="O101:P101"/>
    <mergeCell ref="O102:P102"/>
    <mergeCell ref="O103:P103"/>
    <mergeCell ref="O104:P104"/>
    <mergeCell ref="O105:P105"/>
    <mergeCell ref="O106:P106"/>
    <mergeCell ref="O86:P86"/>
    <mergeCell ref="O87:P87"/>
    <mergeCell ref="O88:P88"/>
    <mergeCell ref="O89:P89"/>
    <mergeCell ref="O90:P90"/>
    <mergeCell ref="O91:P91"/>
    <mergeCell ref="O92:P92"/>
    <mergeCell ref="O93:P93"/>
    <mergeCell ref="O94:P94"/>
    <mergeCell ref="O77:P77"/>
    <mergeCell ref="O78:P78"/>
    <mergeCell ref="O79:P79"/>
    <mergeCell ref="O80:P80"/>
    <mergeCell ref="O81:P81"/>
    <mergeCell ref="O82:P82"/>
    <mergeCell ref="O83:P83"/>
    <mergeCell ref="O84:P84"/>
    <mergeCell ref="O85:P85"/>
    <mergeCell ref="O68:P68"/>
    <mergeCell ref="O69:P69"/>
    <mergeCell ref="O70:P70"/>
    <mergeCell ref="O71:P71"/>
    <mergeCell ref="O72:P72"/>
    <mergeCell ref="O73:P73"/>
    <mergeCell ref="O74:P74"/>
    <mergeCell ref="O75:P75"/>
    <mergeCell ref="O76:P76"/>
    <mergeCell ref="E139:H139"/>
    <mergeCell ref="I139:J139"/>
    <mergeCell ref="K139:N139"/>
    <mergeCell ref="O139:P139"/>
    <mergeCell ref="Q139:R139"/>
    <mergeCell ref="E140:H140"/>
    <mergeCell ref="I140:J140"/>
    <mergeCell ref="K140:N140"/>
    <mergeCell ref="O140:P140"/>
    <mergeCell ref="Q140:R140"/>
    <mergeCell ref="O138:P138"/>
    <mergeCell ref="Q138:R138"/>
    <mergeCell ref="E135:H135"/>
    <mergeCell ref="I135:J135"/>
    <mergeCell ref="K135:N135"/>
    <mergeCell ref="O135:P135"/>
    <mergeCell ref="Q135:R135"/>
    <mergeCell ref="E136:H136"/>
    <mergeCell ref="I136:J136"/>
    <mergeCell ref="K136:N136"/>
    <mergeCell ref="O136:P136"/>
    <mergeCell ref="Q136:R136"/>
    <mergeCell ref="E137:H137"/>
    <mergeCell ref="I137:J137"/>
    <mergeCell ref="K137:N137"/>
    <mergeCell ref="O137:P137"/>
    <mergeCell ref="Q137:R137"/>
    <mergeCell ref="E138:H138"/>
    <mergeCell ref="I138:J138"/>
    <mergeCell ref="K138:N138"/>
    <mergeCell ref="E133:H133"/>
    <mergeCell ref="I133:J133"/>
    <mergeCell ref="K133:N133"/>
    <mergeCell ref="O133:P133"/>
    <mergeCell ref="Q133:R133"/>
    <mergeCell ref="E134:H134"/>
    <mergeCell ref="I134:J134"/>
    <mergeCell ref="K134:N134"/>
    <mergeCell ref="O134:P134"/>
    <mergeCell ref="Q134:R134"/>
    <mergeCell ref="E131:H131"/>
    <mergeCell ref="I131:J131"/>
    <mergeCell ref="K131:N131"/>
    <mergeCell ref="O131:P131"/>
    <mergeCell ref="Q131:R131"/>
    <mergeCell ref="E132:H132"/>
    <mergeCell ref="I132:J132"/>
    <mergeCell ref="K132:N132"/>
    <mergeCell ref="O132:P132"/>
    <mergeCell ref="Q132:R132"/>
    <mergeCell ref="E129:H129"/>
    <mergeCell ref="I129:J129"/>
    <mergeCell ref="K129:N129"/>
    <mergeCell ref="O129:P129"/>
    <mergeCell ref="Q129:R129"/>
    <mergeCell ref="E130:H130"/>
    <mergeCell ref="I130:J130"/>
    <mergeCell ref="K130:N130"/>
    <mergeCell ref="O130:P130"/>
    <mergeCell ref="Q130:R130"/>
    <mergeCell ref="E127:H127"/>
    <mergeCell ref="I127:J127"/>
    <mergeCell ref="K127:N127"/>
    <mergeCell ref="O127:P127"/>
    <mergeCell ref="Q127:R127"/>
    <mergeCell ref="E128:H128"/>
    <mergeCell ref="I128:J128"/>
    <mergeCell ref="K128:N128"/>
    <mergeCell ref="O128:P128"/>
    <mergeCell ref="Q128:R128"/>
    <mergeCell ref="O53:P53"/>
    <mergeCell ref="E125:H125"/>
    <mergeCell ref="I125:J125"/>
    <mergeCell ref="K125:N125"/>
    <mergeCell ref="O125:P125"/>
    <mergeCell ref="Q125:R125"/>
    <mergeCell ref="E126:H126"/>
    <mergeCell ref="I126:J126"/>
    <mergeCell ref="K126:N126"/>
    <mergeCell ref="O126:P126"/>
    <mergeCell ref="Q126:R126"/>
    <mergeCell ref="O55:P55"/>
    <mergeCell ref="O56:P56"/>
    <mergeCell ref="O57:P57"/>
    <mergeCell ref="O58:P58"/>
    <mergeCell ref="O59:P59"/>
    <mergeCell ref="O60:P60"/>
    <mergeCell ref="O61:P61"/>
    <mergeCell ref="O62:P62"/>
    <mergeCell ref="O63:P63"/>
    <mergeCell ref="O64:P64"/>
    <mergeCell ref="O65:P65"/>
    <mergeCell ref="O66:P66"/>
    <mergeCell ref="O67:P67"/>
    <mergeCell ref="O54:P54"/>
    <mergeCell ref="E124:H124"/>
    <mergeCell ref="I124:J124"/>
    <mergeCell ref="K124:N124"/>
    <mergeCell ref="O124:P124"/>
    <mergeCell ref="Q124:R124"/>
    <mergeCell ref="M8:O8"/>
    <mergeCell ref="P8:R8"/>
    <mergeCell ref="D14:D15"/>
    <mergeCell ref="E14:P14"/>
    <mergeCell ref="D28:E28"/>
    <mergeCell ref="D10:R10"/>
    <mergeCell ref="E11:R11"/>
    <mergeCell ref="E12:R12"/>
    <mergeCell ref="D120:R120"/>
    <mergeCell ref="O32:P32"/>
    <mergeCell ref="O33:P33"/>
    <mergeCell ref="O34:P34"/>
    <mergeCell ref="O35:P35"/>
    <mergeCell ref="O36:P36"/>
    <mergeCell ref="O37:P37"/>
    <mergeCell ref="O38:P38"/>
    <mergeCell ref="O39:P39"/>
    <mergeCell ref="O40:P40"/>
    <mergeCell ref="E8:L8"/>
    <mergeCell ref="Q2:R2"/>
    <mergeCell ref="U2:AB2"/>
    <mergeCell ref="E6:H6"/>
    <mergeCell ref="I6:J6"/>
    <mergeCell ref="K6:M6"/>
    <mergeCell ref="N6:O6"/>
    <mergeCell ref="P6:R6"/>
    <mergeCell ref="D123:R123"/>
    <mergeCell ref="Q14:R14"/>
    <mergeCell ref="E4:R4"/>
    <mergeCell ref="E2:P2"/>
    <mergeCell ref="O41:P41"/>
    <mergeCell ref="O42:P42"/>
    <mergeCell ref="O43:P43"/>
    <mergeCell ref="O44:P44"/>
    <mergeCell ref="O45:P45"/>
    <mergeCell ref="O46:P46"/>
    <mergeCell ref="O47:P47"/>
    <mergeCell ref="O48:P48"/>
    <mergeCell ref="O49:P49"/>
    <mergeCell ref="O50:P50"/>
    <mergeCell ref="O51:P51"/>
    <mergeCell ref="O52:P52"/>
  </mergeCells>
  <conditionalFormatting sqref="D16:D27 G33:G119 J33:J119">
    <cfRule type="cellIs" dxfId="12" priority="11" operator="equal">
      <formula>"Escolha um tipo de resíduo na lista"</formula>
    </cfRule>
  </conditionalFormatting>
  <conditionalFormatting sqref="D33:E119">
    <cfRule type="cellIs" dxfId="11" priority="2" operator="equal">
      <formula>"Escolha um tipo de resíduo na lista"</formula>
    </cfRule>
  </conditionalFormatting>
  <pageMargins left="0.51181102362204722" right="0.51181102362204722" top="0.78740157480314965" bottom="0.78740157480314965" header="0.31496062992125984" footer="0.31496062992125984"/>
  <pageSetup paperSize="9" scale="86"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5B57ABC2-8BA6-45EA-B6F4-A29CA6DA3EAD}">
          <x14:formula1>
            <xm:f>Listas!$H$2:$H$45</xm:f>
          </x14:formula1>
          <xm:sqref>D16:D27 J33:J119</xm:sqref>
        </x14:dataValidation>
        <x14:dataValidation type="list" allowBlank="1" showInputMessage="1" showErrorMessage="1" xr:uid="{8A79EC4F-AFF9-4E90-B2CB-F4EDF087B7F4}">
          <x14:formula1>
            <xm:f>Listas!$J$2:$J$12</xm:f>
          </x14:formula1>
          <xm:sqref>O33:O119</xm:sqref>
        </x14:dataValidation>
        <x14:dataValidation type="list" allowBlank="1" showInputMessage="1" showErrorMessage="1" xr:uid="{D416C189-0F7E-45E2-A559-2AC1A9A9FE0D}">
          <x14:formula1>
            <xm:f>Listas!$M$2:$M$45</xm:f>
          </x14:formula1>
          <xm:sqref>E6:H6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6176-C32F-45BD-968D-7BA3B680AC79}">
  <sheetPr codeName="Sheet6">
    <pageSetUpPr fitToPage="1"/>
  </sheetPr>
  <dimension ref="D2:AG127"/>
  <sheetViews>
    <sheetView showGridLines="0" showRowColHeaders="0" topLeftCell="A3" zoomScale="90" zoomScaleNormal="90" workbookViewId="0">
      <selection activeCell="B25" sqref="B25"/>
      <extLst>
        <ext xmlns:xlsdti="http://schemas.microsoft.com/office/spreadsheetml/2023/showDataTypeIcons" uri="{77bfe23e-c014-4d31-8a63-9c772dbf06b6}">
          <xlsdti:showDataTypeIcons visible="0"/>
        </ext>
      </extLst>
    </sheetView>
  </sheetViews>
  <sheetFormatPr defaultColWidth="9.1796875" defaultRowHeight="14.5"/>
  <cols>
    <col min="1" max="1" width="1.36328125" style="3" customWidth="1"/>
    <col min="2" max="2" width="24.7265625" style="3" customWidth="1"/>
    <col min="3" max="3" width="1.90625" style="3" customWidth="1"/>
    <col min="4" max="4" width="32.54296875" style="3" customWidth="1"/>
    <col min="5" max="5" width="5.1796875" style="3" customWidth="1"/>
    <col min="6" max="6" width="39.1796875" style="3" customWidth="1"/>
    <col min="7" max="7" width="38" style="3" customWidth="1"/>
    <col min="8" max="8" width="16.26953125" style="3" customWidth="1"/>
    <col min="9" max="9" width="13.26953125" style="3" bestFit="1" customWidth="1"/>
    <col min="10" max="12" width="11" style="3" customWidth="1"/>
    <col min="13" max="13" width="12.08984375" style="3" bestFit="1" customWidth="1"/>
    <col min="14" max="14" width="13.6328125" style="3" customWidth="1"/>
    <col min="15" max="15" width="11" style="3" customWidth="1"/>
    <col min="16" max="16" width="18.54296875" style="3" customWidth="1"/>
    <col min="17" max="18" width="11" style="3" customWidth="1"/>
    <col min="19" max="19" width="34.08984375" style="3" bestFit="1" customWidth="1"/>
    <col min="20" max="20" width="17.26953125" style="3" customWidth="1"/>
    <col min="21" max="21" width="6.90625" style="3" customWidth="1"/>
    <col min="22" max="22" width="8.54296875" style="15" bestFit="1" customWidth="1"/>
    <col min="23" max="29" width="4.6328125" style="15" bestFit="1" customWidth="1"/>
    <col min="30" max="16384" width="9.1796875" style="3"/>
  </cols>
  <sheetData>
    <row r="2" spans="4:29" ht="62.25" customHeight="1">
      <c r="D2" s="14"/>
      <c r="E2" s="107" t="s">
        <v>858</v>
      </c>
      <c r="F2" s="107"/>
      <c r="G2" s="107"/>
      <c r="H2" s="107"/>
      <c r="I2" s="107"/>
      <c r="J2" s="107"/>
      <c r="K2" s="107"/>
      <c r="L2" s="107"/>
      <c r="M2" s="107"/>
      <c r="N2" s="107"/>
      <c r="O2" s="107"/>
      <c r="P2" s="107"/>
      <c r="Q2" s="107"/>
      <c r="R2" s="107"/>
      <c r="S2" s="106" t="s">
        <v>73</v>
      </c>
      <c r="T2" s="106"/>
      <c r="U2" s="106"/>
      <c r="V2" s="38"/>
      <c r="W2" s="38"/>
      <c r="X2" s="38"/>
      <c r="Y2" s="38"/>
      <c r="Z2" s="38"/>
      <c r="AA2" s="38"/>
      <c r="AB2" s="38"/>
      <c r="AC2" s="3"/>
    </row>
    <row r="3" spans="4:29">
      <c r="AC3" s="3"/>
    </row>
    <row r="4" spans="4:29" ht="44.5" customHeight="1">
      <c r="D4" s="10" t="s">
        <v>821</v>
      </c>
      <c r="E4" s="174" t="s">
        <v>893</v>
      </c>
      <c r="F4" s="174"/>
      <c r="G4" s="174"/>
      <c r="H4" s="174"/>
      <c r="I4" s="174"/>
      <c r="J4" s="174"/>
      <c r="K4" s="174"/>
      <c r="L4" s="174"/>
      <c r="M4" s="174"/>
      <c r="N4" s="174"/>
      <c r="O4" s="174"/>
      <c r="P4" s="174"/>
      <c r="Q4" s="174"/>
      <c r="R4" s="174"/>
      <c r="S4" s="174"/>
      <c r="T4" s="174"/>
      <c r="U4" s="174"/>
      <c r="AC4" s="3"/>
    </row>
    <row r="5" spans="4:29">
      <c r="AC5" s="3"/>
    </row>
    <row r="6" spans="4:29" ht="38.25" customHeight="1">
      <c r="D6" s="22" t="s">
        <v>819</v>
      </c>
      <c r="E6" s="108"/>
      <c r="F6" s="108"/>
      <c r="G6" s="108"/>
      <c r="H6" s="108"/>
      <c r="I6" s="108"/>
      <c r="J6" s="108"/>
      <c r="K6" s="108"/>
      <c r="L6" s="109" t="s">
        <v>96</v>
      </c>
      <c r="M6" s="109"/>
      <c r="N6" s="108"/>
      <c r="O6" s="108"/>
      <c r="P6" s="108"/>
      <c r="Q6" s="109" t="s">
        <v>790</v>
      </c>
      <c r="R6" s="109"/>
      <c r="S6" s="186"/>
      <c r="T6" s="186"/>
      <c r="U6" s="186"/>
    </row>
    <row r="8" spans="4:29" ht="36.75" customHeight="1">
      <c r="D8" s="22" t="s">
        <v>820</v>
      </c>
      <c r="E8" s="110"/>
      <c r="F8" s="110"/>
      <c r="G8" s="110"/>
      <c r="H8" s="110"/>
      <c r="I8" s="110"/>
      <c r="J8" s="110"/>
      <c r="K8" s="110"/>
      <c r="L8" s="110"/>
      <c r="M8" s="110"/>
      <c r="N8" s="110"/>
      <c r="O8" s="110"/>
      <c r="P8" s="109" t="s">
        <v>792</v>
      </c>
      <c r="Q8" s="109"/>
      <c r="R8" s="109"/>
      <c r="S8" s="177"/>
      <c r="T8" s="177"/>
      <c r="U8" s="177"/>
    </row>
    <row r="9" spans="4:29">
      <c r="D9" s="36"/>
      <c r="E9" s="37"/>
      <c r="F9" s="37"/>
      <c r="G9" s="37"/>
      <c r="H9" s="37"/>
      <c r="I9" s="37"/>
      <c r="J9" s="37"/>
      <c r="K9" s="37"/>
      <c r="L9" s="37"/>
      <c r="M9" s="37"/>
      <c r="N9" s="37"/>
      <c r="O9" s="37"/>
    </row>
    <row r="10" spans="4:29" ht="35" customHeight="1">
      <c r="D10" s="176" t="s">
        <v>846</v>
      </c>
      <c r="E10" s="176"/>
      <c r="F10" s="176"/>
      <c r="G10" s="176"/>
      <c r="H10" s="176"/>
      <c r="I10" s="176"/>
      <c r="J10" s="176"/>
      <c r="K10" s="176"/>
      <c r="L10" s="176"/>
      <c r="M10" s="176"/>
      <c r="N10" s="176"/>
      <c r="O10" s="176"/>
      <c r="P10" s="176"/>
      <c r="Q10" s="176"/>
      <c r="R10" s="176"/>
      <c r="S10" s="176"/>
      <c r="T10" s="176"/>
      <c r="U10" s="176"/>
    </row>
    <row r="11" spans="4:29" ht="14.5" customHeight="1">
      <c r="D11" s="16" t="s">
        <v>789</v>
      </c>
      <c r="E11" s="117" t="s">
        <v>797</v>
      </c>
      <c r="F11" s="117"/>
      <c r="G11" s="117"/>
      <c r="H11" s="117"/>
      <c r="I11" s="117"/>
      <c r="J11" s="117"/>
      <c r="K11" s="117"/>
      <c r="L11" s="117"/>
      <c r="M11" s="117"/>
      <c r="N11" s="117"/>
      <c r="O11" s="117"/>
      <c r="P11" s="117"/>
      <c r="Q11" s="117"/>
      <c r="R11" s="117"/>
      <c r="S11" s="117"/>
      <c r="T11" s="117"/>
      <c r="U11" s="117"/>
    </row>
    <row r="12" spans="4:29">
      <c r="D12" s="16" t="s">
        <v>791</v>
      </c>
      <c r="E12" s="117" t="s">
        <v>794</v>
      </c>
      <c r="F12" s="117"/>
      <c r="G12" s="117"/>
      <c r="H12" s="117"/>
      <c r="I12" s="117"/>
      <c r="J12" s="117"/>
      <c r="K12" s="117"/>
      <c r="L12" s="117"/>
      <c r="M12" s="117"/>
      <c r="N12" s="117"/>
      <c r="O12" s="117"/>
      <c r="P12" s="117"/>
      <c r="Q12" s="117"/>
      <c r="R12" s="117"/>
      <c r="S12" s="117"/>
      <c r="T12" s="117"/>
      <c r="U12" s="117"/>
    </row>
    <row r="14" spans="4:29" ht="38.5" customHeight="1">
      <c r="D14" s="187" t="s">
        <v>879</v>
      </c>
      <c r="E14" s="187"/>
      <c r="F14" s="187"/>
      <c r="G14" s="187"/>
      <c r="H14" s="187"/>
      <c r="I14" s="187"/>
      <c r="J14" s="187"/>
      <c r="K14" s="187"/>
      <c r="L14" s="187"/>
      <c r="M14" s="187"/>
      <c r="N14" s="187"/>
      <c r="O14" s="187"/>
      <c r="P14" s="187"/>
      <c r="Q14" s="187"/>
      <c r="R14" s="187"/>
      <c r="S14" s="187"/>
      <c r="T14" s="187"/>
      <c r="U14" s="187"/>
    </row>
    <row r="15" spans="4:29" ht="22.5" customHeight="1">
      <c r="D15" s="165" t="s">
        <v>424</v>
      </c>
      <c r="E15" s="165"/>
      <c r="F15" s="165" t="s">
        <v>419</v>
      </c>
      <c r="G15" s="165"/>
      <c r="H15" s="165" t="s">
        <v>427</v>
      </c>
      <c r="I15" s="165"/>
      <c r="J15" s="165"/>
      <c r="K15" s="165"/>
      <c r="L15" s="165"/>
      <c r="M15" s="165"/>
      <c r="N15" s="165"/>
      <c r="O15" s="165"/>
      <c r="P15" s="165"/>
      <c r="Q15" s="165"/>
      <c r="R15" s="165"/>
      <c r="S15" s="165"/>
      <c r="T15" s="165" t="s">
        <v>283</v>
      </c>
      <c r="U15" s="165"/>
      <c r="AC15" s="3"/>
    </row>
    <row r="16" spans="4:29" ht="22.5" customHeight="1">
      <c r="D16" s="165"/>
      <c r="E16" s="165"/>
      <c r="F16" s="17" t="s">
        <v>425</v>
      </c>
      <c r="G16" s="17" t="s">
        <v>418</v>
      </c>
      <c r="H16" s="17" t="s">
        <v>74</v>
      </c>
      <c r="I16" s="17" t="s">
        <v>75</v>
      </c>
      <c r="J16" s="17" t="s">
        <v>76</v>
      </c>
      <c r="K16" s="17" t="s">
        <v>77</v>
      </c>
      <c r="L16" s="17" t="s">
        <v>78</v>
      </c>
      <c r="M16" s="17" t="s">
        <v>79</v>
      </c>
      <c r="N16" s="17" t="s">
        <v>80</v>
      </c>
      <c r="O16" s="17" t="s">
        <v>81</v>
      </c>
      <c r="P16" s="17" t="s">
        <v>82</v>
      </c>
      <c r="Q16" s="17" t="s">
        <v>83</v>
      </c>
      <c r="R16" s="17" t="s">
        <v>84</v>
      </c>
      <c r="S16" s="17" t="s">
        <v>85</v>
      </c>
      <c r="T16" s="165"/>
      <c r="U16" s="165"/>
      <c r="AC16" s="3"/>
    </row>
    <row r="17" spans="4:30">
      <c r="D17" s="188"/>
      <c r="E17" s="188"/>
      <c r="F17" s="19"/>
      <c r="G17" s="19" t="s">
        <v>420</v>
      </c>
      <c r="H17" s="20"/>
      <c r="I17" s="20"/>
      <c r="J17" s="20"/>
      <c r="K17" s="20"/>
      <c r="L17" s="20"/>
      <c r="M17" s="20"/>
      <c r="N17" s="20"/>
      <c r="O17" s="20"/>
      <c r="P17" s="20"/>
      <c r="Q17" s="20"/>
      <c r="R17" s="20"/>
      <c r="S17" s="20"/>
      <c r="T17" s="189">
        <f>SUM(H17:S17)</f>
        <v>0</v>
      </c>
      <c r="U17" s="189"/>
      <c r="AC17" s="3"/>
    </row>
    <row r="18" spans="4:30">
      <c r="D18" s="188"/>
      <c r="E18" s="188"/>
      <c r="F18" s="19"/>
      <c r="G18" s="19" t="s">
        <v>420</v>
      </c>
      <c r="H18" s="20"/>
      <c r="I18" s="20"/>
      <c r="J18" s="20"/>
      <c r="K18" s="20"/>
      <c r="L18" s="20"/>
      <c r="M18" s="20"/>
      <c r="N18" s="20"/>
      <c r="O18" s="20"/>
      <c r="P18" s="20"/>
      <c r="Q18" s="20"/>
      <c r="R18" s="20"/>
      <c r="S18" s="20"/>
      <c r="T18" s="189">
        <f t="shared" ref="T18:T24" si="0">SUM(H18:S18)</f>
        <v>0</v>
      </c>
      <c r="U18" s="189"/>
      <c r="AC18" s="3"/>
    </row>
    <row r="19" spans="4:30">
      <c r="D19" s="188"/>
      <c r="E19" s="188"/>
      <c r="F19" s="19"/>
      <c r="G19" s="19" t="s">
        <v>420</v>
      </c>
      <c r="H19" s="20"/>
      <c r="I19" s="20"/>
      <c r="J19" s="20"/>
      <c r="K19" s="20"/>
      <c r="L19" s="20"/>
      <c r="M19" s="20"/>
      <c r="N19" s="20"/>
      <c r="O19" s="20"/>
      <c r="P19" s="20"/>
      <c r="Q19" s="20"/>
      <c r="R19" s="20"/>
      <c r="S19" s="20"/>
      <c r="T19" s="189">
        <f t="shared" si="0"/>
        <v>0</v>
      </c>
      <c r="U19" s="189"/>
      <c r="AC19" s="3"/>
    </row>
    <row r="20" spans="4:30">
      <c r="D20" s="188"/>
      <c r="E20" s="188"/>
      <c r="F20" s="19"/>
      <c r="G20" s="19" t="s">
        <v>420</v>
      </c>
      <c r="H20" s="20"/>
      <c r="I20" s="20"/>
      <c r="J20" s="20"/>
      <c r="K20" s="20"/>
      <c r="L20" s="20"/>
      <c r="M20" s="20"/>
      <c r="N20" s="20"/>
      <c r="O20" s="20"/>
      <c r="P20" s="20"/>
      <c r="Q20" s="20"/>
      <c r="R20" s="20"/>
      <c r="S20" s="20"/>
      <c r="T20" s="189">
        <f t="shared" si="0"/>
        <v>0</v>
      </c>
      <c r="U20" s="189"/>
      <c r="AC20" s="3"/>
    </row>
    <row r="21" spans="4:30">
      <c r="D21" s="188"/>
      <c r="E21" s="188"/>
      <c r="F21" s="19"/>
      <c r="G21" s="19" t="s">
        <v>420</v>
      </c>
      <c r="H21" s="20"/>
      <c r="I21" s="20"/>
      <c r="J21" s="20"/>
      <c r="K21" s="20"/>
      <c r="L21" s="20"/>
      <c r="M21" s="20"/>
      <c r="N21" s="20"/>
      <c r="O21" s="20"/>
      <c r="P21" s="20"/>
      <c r="Q21" s="20"/>
      <c r="R21" s="20"/>
      <c r="S21" s="20"/>
      <c r="T21" s="189">
        <f t="shared" si="0"/>
        <v>0</v>
      </c>
      <c r="U21" s="189"/>
      <c r="AC21" s="3"/>
    </row>
    <row r="22" spans="4:30">
      <c r="D22" s="188"/>
      <c r="E22" s="188"/>
      <c r="F22" s="19"/>
      <c r="G22" s="19" t="s">
        <v>420</v>
      </c>
      <c r="H22" s="20"/>
      <c r="I22" s="20"/>
      <c r="J22" s="20"/>
      <c r="K22" s="20"/>
      <c r="L22" s="20"/>
      <c r="M22" s="20"/>
      <c r="N22" s="20"/>
      <c r="O22" s="20"/>
      <c r="P22" s="20"/>
      <c r="Q22" s="20"/>
      <c r="R22" s="20"/>
      <c r="S22" s="20"/>
      <c r="T22" s="189">
        <f t="shared" si="0"/>
        <v>0</v>
      </c>
      <c r="U22" s="189"/>
      <c r="AC22" s="3"/>
    </row>
    <row r="23" spans="4:30">
      <c r="D23" s="188"/>
      <c r="E23" s="188"/>
      <c r="F23" s="19"/>
      <c r="G23" s="19" t="s">
        <v>420</v>
      </c>
      <c r="H23" s="20"/>
      <c r="I23" s="20"/>
      <c r="J23" s="20"/>
      <c r="K23" s="20"/>
      <c r="L23" s="20"/>
      <c r="M23" s="20"/>
      <c r="N23" s="20"/>
      <c r="O23" s="20"/>
      <c r="P23" s="20"/>
      <c r="Q23" s="20"/>
      <c r="R23" s="20"/>
      <c r="S23" s="20"/>
      <c r="T23" s="189">
        <f t="shared" si="0"/>
        <v>0</v>
      </c>
      <c r="U23" s="189"/>
      <c r="AC23" s="3"/>
    </row>
    <row r="24" spans="4:30">
      <c r="D24" s="188"/>
      <c r="E24" s="188"/>
      <c r="F24" s="19"/>
      <c r="G24" s="19" t="s">
        <v>420</v>
      </c>
      <c r="H24" s="20"/>
      <c r="I24" s="20"/>
      <c r="J24" s="20"/>
      <c r="K24" s="20"/>
      <c r="L24" s="20"/>
      <c r="M24" s="20"/>
      <c r="N24" s="20"/>
      <c r="O24" s="20"/>
      <c r="P24" s="20"/>
      <c r="Q24" s="20"/>
      <c r="R24" s="20"/>
      <c r="S24" s="20"/>
      <c r="T24" s="189">
        <f t="shared" si="0"/>
        <v>0</v>
      </c>
      <c r="U24" s="189"/>
      <c r="AC24" s="3"/>
    </row>
    <row r="25" spans="4:30">
      <c r="D25" s="109" t="s">
        <v>423</v>
      </c>
      <c r="E25" s="109"/>
      <c r="F25" s="109"/>
      <c r="G25" s="109"/>
      <c r="H25" s="23">
        <f>SUM(H17:H24)</f>
        <v>0</v>
      </c>
      <c r="I25" s="23">
        <f t="shared" ref="I25:T25" si="1">SUM(I17:I24)</f>
        <v>0</v>
      </c>
      <c r="J25" s="23">
        <f t="shared" si="1"/>
        <v>0</v>
      </c>
      <c r="K25" s="23">
        <f t="shared" si="1"/>
        <v>0</v>
      </c>
      <c r="L25" s="23">
        <f t="shared" si="1"/>
        <v>0</v>
      </c>
      <c r="M25" s="23">
        <f t="shared" si="1"/>
        <v>0</v>
      </c>
      <c r="N25" s="23">
        <f t="shared" si="1"/>
        <v>0</v>
      </c>
      <c r="O25" s="23">
        <f t="shared" si="1"/>
        <v>0</v>
      </c>
      <c r="P25" s="23">
        <f t="shared" si="1"/>
        <v>0</v>
      </c>
      <c r="Q25" s="23">
        <f t="shared" si="1"/>
        <v>0</v>
      </c>
      <c r="R25" s="23">
        <f t="shared" si="1"/>
        <v>0</v>
      </c>
      <c r="S25" s="23">
        <f t="shared" si="1"/>
        <v>0</v>
      </c>
      <c r="T25" s="190">
        <f t="shared" si="1"/>
        <v>0</v>
      </c>
      <c r="U25" s="190"/>
      <c r="AC25" s="3"/>
    </row>
    <row r="27" spans="4:30" ht="22.5" customHeight="1"/>
    <row r="28" spans="4:30" ht="30.5" customHeight="1">
      <c r="D28" s="165" t="s">
        <v>901</v>
      </c>
      <c r="E28" s="165"/>
      <c r="F28" s="165"/>
      <c r="G28" s="165"/>
      <c r="H28" s="165"/>
      <c r="I28" s="165"/>
      <c r="J28" s="165"/>
      <c r="K28" s="165"/>
      <c r="L28" s="165"/>
      <c r="M28" s="165"/>
      <c r="N28" s="165"/>
      <c r="O28" s="165"/>
      <c r="P28" s="165"/>
      <c r="Q28" s="165"/>
      <c r="R28" s="165"/>
      <c r="S28" s="165"/>
      <c r="T28" s="165"/>
      <c r="U28" s="165"/>
      <c r="V28" s="165"/>
    </row>
    <row r="29" spans="4:30" ht="78">
      <c r="D29" s="17" t="s">
        <v>668</v>
      </c>
      <c r="E29" s="165" t="s">
        <v>667</v>
      </c>
      <c r="F29" s="165"/>
      <c r="G29" s="17" t="s">
        <v>670</v>
      </c>
      <c r="H29" s="17" t="s">
        <v>671</v>
      </c>
      <c r="I29" s="17" t="s">
        <v>426</v>
      </c>
      <c r="J29" s="17" t="s">
        <v>674</v>
      </c>
      <c r="K29" s="165" t="s">
        <v>673</v>
      </c>
      <c r="L29" s="165"/>
      <c r="M29" s="165"/>
      <c r="N29" s="17" t="s">
        <v>675</v>
      </c>
      <c r="O29" s="17" t="s">
        <v>888</v>
      </c>
      <c r="P29" s="17" t="s">
        <v>289</v>
      </c>
      <c r="Q29" s="17" t="s">
        <v>314</v>
      </c>
      <c r="R29" s="165" t="s">
        <v>672</v>
      </c>
      <c r="S29" s="165"/>
      <c r="T29" s="17" t="s">
        <v>902</v>
      </c>
      <c r="U29" s="39" t="s">
        <v>669</v>
      </c>
      <c r="V29" s="17" t="s">
        <v>665</v>
      </c>
      <c r="W29" s="3"/>
      <c r="X29" s="3"/>
      <c r="Y29" s="3"/>
      <c r="AD29" s="15"/>
    </row>
    <row r="30" spans="4:30">
      <c r="D30" s="19"/>
      <c r="E30" s="177"/>
      <c r="F30" s="177"/>
      <c r="G30" s="35"/>
      <c r="H30" s="35"/>
      <c r="I30" s="35"/>
      <c r="J30" s="32"/>
      <c r="K30" s="108" t="s">
        <v>415</v>
      </c>
      <c r="L30" s="108"/>
      <c r="M30" s="108"/>
      <c r="N30" s="40">
        <f>VLOOKUP(K30,Listas!$H$2:$I$32,2,FALSE)</f>
        <v>0</v>
      </c>
      <c r="O30" s="21"/>
      <c r="P30" s="29"/>
      <c r="Q30" s="21"/>
      <c r="R30" s="108"/>
      <c r="S30" s="108"/>
      <c r="T30" s="19" t="s">
        <v>414</v>
      </c>
      <c r="U30" s="19"/>
      <c r="V30" s="19"/>
      <c r="W30" s="3"/>
      <c r="X30" s="3"/>
      <c r="Y30" s="3"/>
      <c r="AD30" s="15"/>
    </row>
    <row r="31" spans="4:30">
      <c r="D31" s="19"/>
      <c r="E31" s="177"/>
      <c r="F31" s="177"/>
      <c r="G31" s="35"/>
      <c r="H31" s="35"/>
      <c r="I31" s="35"/>
      <c r="J31" s="32"/>
      <c r="K31" s="108" t="s">
        <v>415</v>
      </c>
      <c r="L31" s="108"/>
      <c r="M31" s="108"/>
      <c r="N31" s="40">
        <f>VLOOKUP(K31,Listas!$H$2:$I$32,2,FALSE)</f>
        <v>0</v>
      </c>
      <c r="O31" s="21"/>
      <c r="P31" s="29"/>
      <c r="Q31" s="21"/>
      <c r="R31" s="108"/>
      <c r="S31" s="108"/>
      <c r="T31" s="19" t="s">
        <v>414</v>
      </c>
      <c r="U31" s="19"/>
      <c r="V31" s="19"/>
      <c r="W31" s="3"/>
      <c r="X31" s="3"/>
      <c r="Y31" s="3"/>
      <c r="AD31" s="15"/>
    </row>
    <row r="32" spans="4:30">
      <c r="D32" s="19"/>
      <c r="E32" s="177"/>
      <c r="F32" s="177"/>
      <c r="G32" s="35"/>
      <c r="H32" s="35"/>
      <c r="I32" s="35"/>
      <c r="J32" s="32"/>
      <c r="K32" s="108" t="s">
        <v>415</v>
      </c>
      <c r="L32" s="108"/>
      <c r="M32" s="108"/>
      <c r="N32" s="40">
        <f>VLOOKUP(K32,Listas!$H$2:$I$32,2,FALSE)</f>
        <v>0</v>
      </c>
      <c r="O32" s="21"/>
      <c r="P32" s="29"/>
      <c r="Q32" s="21"/>
      <c r="R32" s="108"/>
      <c r="S32" s="108"/>
      <c r="T32" s="19" t="s">
        <v>414</v>
      </c>
      <c r="U32" s="19"/>
      <c r="V32" s="19"/>
      <c r="W32" s="3"/>
      <c r="X32" s="3"/>
      <c r="Y32" s="3"/>
      <c r="AD32" s="15"/>
    </row>
    <row r="33" spans="4:33">
      <c r="D33" s="19"/>
      <c r="E33" s="177"/>
      <c r="F33" s="177"/>
      <c r="G33" s="35"/>
      <c r="H33" s="35"/>
      <c r="I33" s="35"/>
      <c r="J33" s="32"/>
      <c r="K33" s="108" t="s">
        <v>415</v>
      </c>
      <c r="L33" s="108"/>
      <c r="M33" s="108"/>
      <c r="N33" s="40">
        <f>VLOOKUP(K33,Listas!$H$2:$I$32,2,FALSE)</f>
        <v>0</v>
      </c>
      <c r="O33" s="21"/>
      <c r="P33" s="29"/>
      <c r="Q33" s="21"/>
      <c r="R33" s="108"/>
      <c r="S33" s="108"/>
      <c r="T33" s="19" t="s">
        <v>414</v>
      </c>
      <c r="U33" s="19"/>
      <c r="V33" s="19"/>
      <c r="W33" s="3"/>
      <c r="X33" s="3"/>
      <c r="Y33" s="3"/>
      <c r="AD33" s="15"/>
    </row>
    <row r="34" spans="4:33">
      <c r="D34" s="19"/>
      <c r="E34" s="177"/>
      <c r="F34" s="177"/>
      <c r="G34" s="35"/>
      <c r="H34" s="35"/>
      <c r="I34" s="35"/>
      <c r="J34" s="32"/>
      <c r="K34" s="108" t="s">
        <v>415</v>
      </c>
      <c r="L34" s="108"/>
      <c r="M34" s="108"/>
      <c r="N34" s="40">
        <f>VLOOKUP(K34,Listas!$H$2:$I$32,2,FALSE)</f>
        <v>0</v>
      </c>
      <c r="O34" s="21"/>
      <c r="P34" s="29"/>
      <c r="Q34" s="21"/>
      <c r="R34" s="108"/>
      <c r="S34" s="108"/>
      <c r="T34" s="19" t="s">
        <v>414</v>
      </c>
      <c r="U34" s="19"/>
      <c r="V34" s="19"/>
      <c r="W34" s="3"/>
      <c r="X34" s="3"/>
      <c r="Y34" s="3"/>
      <c r="AD34" s="15"/>
    </row>
    <row r="35" spans="4:33">
      <c r="D35" s="19"/>
      <c r="E35" s="177"/>
      <c r="F35" s="177"/>
      <c r="G35" s="35"/>
      <c r="H35" s="35"/>
      <c r="I35" s="35"/>
      <c r="J35" s="32"/>
      <c r="K35" s="108" t="s">
        <v>415</v>
      </c>
      <c r="L35" s="108"/>
      <c r="M35" s="108"/>
      <c r="N35" s="40">
        <f>VLOOKUP(K35,Listas!$H$2:$I$32,2,FALSE)</f>
        <v>0</v>
      </c>
      <c r="O35" s="21"/>
      <c r="P35" s="29"/>
      <c r="Q35" s="21"/>
      <c r="R35" s="108"/>
      <c r="S35" s="108"/>
      <c r="T35" s="19" t="s">
        <v>414</v>
      </c>
      <c r="U35" s="19"/>
      <c r="V35" s="19"/>
      <c r="W35" s="3"/>
      <c r="X35" s="3"/>
      <c r="Y35" s="3"/>
      <c r="AD35" s="15"/>
    </row>
    <row r="36" spans="4:33">
      <c r="D36" s="19"/>
      <c r="E36" s="177"/>
      <c r="F36" s="177"/>
      <c r="G36" s="35"/>
      <c r="H36" s="35"/>
      <c r="I36" s="35"/>
      <c r="J36" s="32"/>
      <c r="K36" s="108" t="s">
        <v>415</v>
      </c>
      <c r="L36" s="108"/>
      <c r="M36" s="108"/>
      <c r="N36" s="40">
        <f>VLOOKUP(K36,Listas!$H$2:$I$32,2,FALSE)</f>
        <v>0</v>
      </c>
      <c r="O36" s="21"/>
      <c r="P36" s="29"/>
      <c r="Q36" s="21"/>
      <c r="R36" s="108"/>
      <c r="S36" s="108"/>
      <c r="T36" s="19" t="s">
        <v>414</v>
      </c>
      <c r="U36" s="19"/>
      <c r="V36" s="19"/>
      <c r="W36" s="3"/>
      <c r="X36" s="3"/>
      <c r="Y36" s="3"/>
      <c r="AD36" s="15"/>
    </row>
    <row r="37" spans="4:33">
      <c r="D37" s="19"/>
      <c r="E37" s="177"/>
      <c r="F37" s="177"/>
      <c r="G37" s="35"/>
      <c r="H37" s="35"/>
      <c r="I37" s="35"/>
      <c r="J37" s="32"/>
      <c r="K37" s="108" t="s">
        <v>415</v>
      </c>
      <c r="L37" s="108"/>
      <c r="M37" s="108"/>
      <c r="N37" s="40">
        <f>VLOOKUP(K37,Listas!$H$2:$I$32,2,FALSE)</f>
        <v>0</v>
      </c>
      <c r="O37" s="21"/>
      <c r="P37" s="29"/>
      <c r="Q37" s="21"/>
      <c r="R37" s="108"/>
      <c r="S37" s="108"/>
      <c r="T37" s="19" t="s">
        <v>414</v>
      </c>
      <c r="U37" s="19"/>
      <c r="V37" s="19"/>
      <c r="W37" s="3"/>
      <c r="X37" s="3"/>
      <c r="Y37" s="3"/>
      <c r="AD37" s="15"/>
    </row>
    <row r="38" spans="4:33">
      <c r="D38" s="19"/>
      <c r="E38" s="177"/>
      <c r="F38" s="177"/>
      <c r="G38" s="35"/>
      <c r="H38" s="35"/>
      <c r="I38" s="35"/>
      <c r="J38" s="32"/>
      <c r="K38" s="108" t="s">
        <v>415</v>
      </c>
      <c r="L38" s="108"/>
      <c r="M38" s="108"/>
      <c r="N38" s="40">
        <f>VLOOKUP(K38,Listas!$H$2:$I$32,2,FALSE)</f>
        <v>0</v>
      </c>
      <c r="O38" s="21"/>
      <c r="P38" s="29"/>
      <c r="Q38" s="21"/>
      <c r="R38" s="108"/>
      <c r="S38" s="108"/>
      <c r="T38" s="19" t="s">
        <v>414</v>
      </c>
      <c r="U38" s="19"/>
      <c r="V38" s="19"/>
      <c r="W38" s="3"/>
      <c r="X38" s="3"/>
      <c r="Y38" s="3"/>
      <c r="AD38" s="15"/>
    </row>
    <row r="39" spans="4:33">
      <c r="D39" s="19"/>
      <c r="E39" s="177"/>
      <c r="F39" s="177"/>
      <c r="G39" s="35"/>
      <c r="H39" s="35"/>
      <c r="I39" s="35"/>
      <c r="J39" s="32"/>
      <c r="K39" s="108" t="s">
        <v>415</v>
      </c>
      <c r="L39" s="108"/>
      <c r="M39" s="108"/>
      <c r="N39" s="40">
        <f>VLOOKUP(K39,Listas!$H$2:$I$32,2,FALSE)</f>
        <v>0</v>
      </c>
      <c r="O39" s="21"/>
      <c r="P39" s="29"/>
      <c r="Q39" s="21"/>
      <c r="R39" s="108"/>
      <c r="S39" s="108"/>
      <c r="T39" s="19" t="s">
        <v>414</v>
      </c>
      <c r="U39" s="19"/>
      <c r="V39" s="19"/>
      <c r="W39" s="3"/>
      <c r="X39" s="3"/>
      <c r="Y39" s="3"/>
      <c r="AD39" s="15"/>
    </row>
    <row r="40" spans="4:33">
      <c r="D40" s="19"/>
      <c r="E40" s="177"/>
      <c r="F40" s="177"/>
      <c r="G40" s="35"/>
      <c r="H40" s="35"/>
      <c r="I40" s="35"/>
      <c r="J40" s="32"/>
      <c r="K40" s="108" t="s">
        <v>415</v>
      </c>
      <c r="L40" s="108"/>
      <c r="M40" s="108"/>
      <c r="N40" s="40">
        <f>VLOOKUP(K40,Listas!$H$2:$I$32,2,FALSE)</f>
        <v>0</v>
      </c>
      <c r="O40" s="21"/>
      <c r="P40" s="29"/>
      <c r="Q40" s="21"/>
      <c r="R40" s="108"/>
      <c r="S40" s="108"/>
      <c r="T40" s="19" t="s">
        <v>414</v>
      </c>
      <c r="U40" s="19"/>
      <c r="V40" s="19"/>
      <c r="W40" s="3"/>
      <c r="X40" s="3"/>
      <c r="Y40" s="3"/>
      <c r="AD40" s="15"/>
      <c r="AE40" s="15"/>
      <c r="AF40" s="15"/>
      <c r="AG40" s="15"/>
    </row>
    <row r="41" spans="4:33">
      <c r="D41" s="19"/>
      <c r="E41" s="177"/>
      <c r="F41" s="177"/>
      <c r="G41" s="35"/>
      <c r="H41" s="35"/>
      <c r="I41" s="35"/>
      <c r="J41" s="32"/>
      <c r="K41" s="108" t="s">
        <v>415</v>
      </c>
      <c r="L41" s="108"/>
      <c r="M41" s="108"/>
      <c r="N41" s="40">
        <f>VLOOKUP(K41,Listas!$H$2:$I$32,2,FALSE)</f>
        <v>0</v>
      </c>
      <c r="O41" s="21"/>
      <c r="P41" s="29"/>
      <c r="Q41" s="21"/>
      <c r="R41" s="108"/>
      <c r="S41" s="108"/>
      <c r="T41" s="19" t="s">
        <v>414</v>
      </c>
      <c r="U41" s="19"/>
      <c r="V41" s="19"/>
      <c r="W41" s="3"/>
      <c r="X41" s="3"/>
      <c r="Y41" s="3"/>
      <c r="AD41" s="15"/>
      <c r="AE41" s="15"/>
      <c r="AF41" s="15"/>
      <c r="AG41" s="15"/>
    </row>
    <row r="42" spans="4:33">
      <c r="D42" s="19"/>
      <c r="E42" s="177"/>
      <c r="F42" s="177"/>
      <c r="G42" s="35"/>
      <c r="H42" s="35"/>
      <c r="I42" s="35"/>
      <c r="J42" s="32"/>
      <c r="K42" s="108" t="s">
        <v>415</v>
      </c>
      <c r="L42" s="108"/>
      <c r="M42" s="108"/>
      <c r="N42" s="40">
        <f>VLOOKUP(K42,Listas!$H$2:$I$32,2,FALSE)</f>
        <v>0</v>
      </c>
      <c r="O42" s="21"/>
      <c r="P42" s="29"/>
      <c r="Q42" s="21"/>
      <c r="R42" s="108"/>
      <c r="S42" s="108"/>
      <c r="T42" s="19" t="s">
        <v>414</v>
      </c>
      <c r="U42" s="19"/>
      <c r="V42" s="19"/>
      <c r="W42" s="3"/>
      <c r="X42" s="3"/>
      <c r="Y42" s="3"/>
      <c r="AD42" s="15"/>
      <c r="AE42" s="15"/>
      <c r="AF42" s="15"/>
      <c r="AG42" s="15"/>
    </row>
    <row r="43" spans="4:33">
      <c r="D43" s="19"/>
      <c r="E43" s="177"/>
      <c r="F43" s="177"/>
      <c r="G43" s="35"/>
      <c r="H43" s="35"/>
      <c r="I43" s="35"/>
      <c r="J43" s="32"/>
      <c r="K43" s="108" t="s">
        <v>415</v>
      </c>
      <c r="L43" s="108"/>
      <c r="M43" s="108"/>
      <c r="N43" s="40">
        <f>VLOOKUP(K43,Listas!$H$2:$I$32,2,FALSE)</f>
        <v>0</v>
      </c>
      <c r="O43" s="21"/>
      <c r="P43" s="29"/>
      <c r="Q43" s="21"/>
      <c r="R43" s="108"/>
      <c r="S43" s="108"/>
      <c r="T43" s="19" t="s">
        <v>414</v>
      </c>
      <c r="U43" s="19"/>
      <c r="V43" s="19"/>
      <c r="W43" s="3"/>
      <c r="X43" s="3"/>
      <c r="Y43" s="3"/>
      <c r="AD43" s="15"/>
      <c r="AE43" s="15"/>
      <c r="AF43" s="15"/>
      <c r="AG43" s="15"/>
    </row>
    <row r="44" spans="4:33">
      <c r="D44" s="19"/>
      <c r="E44" s="177"/>
      <c r="F44" s="177"/>
      <c r="G44" s="35"/>
      <c r="H44" s="35"/>
      <c r="I44" s="35"/>
      <c r="J44" s="32"/>
      <c r="K44" s="108" t="s">
        <v>415</v>
      </c>
      <c r="L44" s="108"/>
      <c r="M44" s="108"/>
      <c r="N44" s="40">
        <f>VLOOKUP(K44,Listas!$H$2:$I$32,2,FALSE)</f>
        <v>0</v>
      </c>
      <c r="O44" s="21"/>
      <c r="P44" s="29"/>
      <c r="Q44" s="21"/>
      <c r="R44" s="108"/>
      <c r="S44" s="108"/>
      <c r="T44" s="19" t="s">
        <v>414</v>
      </c>
      <c r="U44" s="19"/>
      <c r="V44" s="19"/>
      <c r="W44" s="3"/>
      <c r="X44" s="3"/>
      <c r="Y44" s="3"/>
      <c r="AD44" s="15"/>
      <c r="AE44" s="15"/>
      <c r="AF44" s="15"/>
      <c r="AG44" s="15"/>
    </row>
    <row r="45" spans="4:33">
      <c r="D45" s="19"/>
      <c r="E45" s="177"/>
      <c r="F45" s="177"/>
      <c r="G45" s="35"/>
      <c r="H45" s="35"/>
      <c r="I45" s="35"/>
      <c r="J45" s="32"/>
      <c r="K45" s="108" t="s">
        <v>415</v>
      </c>
      <c r="L45" s="108"/>
      <c r="M45" s="108"/>
      <c r="N45" s="40">
        <f>VLOOKUP(K45,Listas!$H$2:$I$32,2,FALSE)</f>
        <v>0</v>
      </c>
      <c r="O45" s="21"/>
      <c r="P45" s="29"/>
      <c r="Q45" s="21"/>
      <c r="R45" s="108"/>
      <c r="S45" s="108"/>
      <c r="T45" s="19" t="s">
        <v>414</v>
      </c>
      <c r="U45" s="19"/>
      <c r="V45" s="19"/>
      <c r="W45" s="3"/>
      <c r="X45" s="3"/>
      <c r="Y45" s="3"/>
      <c r="AD45" s="15"/>
      <c r="AE45" s="15"/>
      <c r="AF45" s="15"/>
      <c r="AG45" s="15"/>
    </row>
    <row r="46" spans="4:33">
      <c r="D46" s="19"/>
      <c r="E46" s="177"/>
      <c r="F46" s="177"/>
      <c r="G46" s="35"/>
      <c r="H46" s="35"/>
      <c r="I46" s="35"/>
      <c r="J46" s="32"/>
      <c r="K46" s="108" t="s">
        <v>415</v>
      </c>
      <c r="L46" s="108"/>
      <c r="M46" s="108"/>
      <c r="N46" s="40">
        <f>VLOOKUP(K46,Listas!$H$2:$I$32,2,FALSE)</f>
        <v>0</v>
      </c>
      <c r="O46" s="21"/>
      <c r="P46" s="29"/>
      <c r="Q46" s="21"/>
      <c r="R46" s="108"/>
      <c r="S46" s="108"/>
      <c r="T46" s="19" t="s">
        <v>414</v>
      </c>
      <c r="U46" s="19"/>
      <c r="V46" s="19"/>
      <c r="W46" s="3"/>
      <c r="X46" s="3"/>
      <c r="Y46" s="3"/>
      <c r="AD46" s="15"/>
      <c r="AE46" s="15"/>
      <c r="AF46" s="15"/>
      <c r="AG46" s="15"/>
    </row>
    <row r="47" spans="4:33">
      <c r="D47" s="19"/>
      <c r="E47" s="177"/>
      <c r="F47" s="177"/>
      <c r="G47" s="35"/>
      <c r="H47" s="35"/>
      <c r="I47" s="35"/>
      <c r="J47" s="32"/>
      <c r="K47" s="108" t="s">
        <v>415</v>
      </c>
      <c r="L47" s="108"/>
      <c r="M47" s="108"/>
      <c r="N47" s="40">
        <f>VLOOKUP(K47,Listas!$H$2:$I$32,2,FALSE)</f>
        <v>0</v>
      </c>
      <c r="O47" s="21"/>
      <c r="P47" s="29"/>
      <c r="Q47" s="21"/>
      <c r="R47" s="108"/>
      <c r="S47" s="108"/>
      <c r="T47" s="19" t="s">
        <v>414</v>
      </c>
      <c r="U47" s="19"/>
      <c r="V47" s="19"/>
      <c r="W47" s="3"/>
      <c r="X47" s="3"/>
      <c r="Y47" s="3"/>
      <c r="AD47" s="15"/>
      <c r="AE47" s="15"/>
      <c r="AF47" s="15"/>
      <c r="AG47" s="15"/>
    </row>
    <row r="48" spans="4:33">
      <c r="D48" s="19"/>
      <c r="E48" s="177"/>
      <c r="F48" s="177"/>
      <c r="G48" s="35"/>
      <c r="H48" s="35"/>
      <c r="I48" s="35"/>
      <c r="J48" s="32"/>
      <c r="K48" s="108" t="s">
        <v>415</v>
      </c>
      <c r="L48" s="108"/>
      <c r="M48" s="108"/>
      <c r="N48" s="40">
        <f>VLOOKUP(K48,Listas!$H$2:$I$32,2,FALSE)</f>
        <v>0</v>
      </c>
      <c r="O48" s="21"/>
      <c r="P48" s="29"/>
      <c r="Q48" s="21"/>
      <c r="R48" s="108"/>
      <c r="S48" s="108"/>
      <c r="T48" s="19" t="s">
        <v>414</v>
      </c>
      <c r="U48" s="19"/>
      <c r="V48" s="19"/>
      <c r="W48" s="3"/>
      <c r="X48" s="3"/>
      <c r="Y48" s="3"/>
      <c r="AD48" s="15"/>
      <c r="AE48" s="15"/>
      <c r="AF48" s="15"/>
      <c r="AG48" s="15"/>
    </row>
    <row r="49" spans="4:33">
      <c r="D49" s="19"/>
      <c r="E49" s="177"/>
      <c r="F49" s="177"/>
      <c r="G49" s="35"/>
      <c r="H49" s="35"/>
      <c r="I49" s="35"/>
      <c r="J49" s="32"/>
      <c r="K49" s="108" t="s">
        <v>415</v>
      </c>
      <c r="L49" s="108"/>
      <c r="M49" s="108"/>
      <c r="N49" s="40">
        <f>VLOOKUP(K49,Listas!$H$2:$I$32,2,FALSE)</f>
        <v>0</v>
      </c>
      <c r="O49" s="21"/>
      <c r="P49" s="29"/>
      <c r="Q49" s="21"/>
      <c r="R49" s="108"/>
      <c r="S49" s="108"/>
      <c r="T49" s="19" t="s">
        <v>414</v>
      </c>
      <c r="U49" s="19"/>
      <c r="V49" s="19"/>
      <c r="W49" s="3"/>
      <c r="X49" s="3"/>
      <c r="Y49" s="3"/>
      <c r="AD49" s="15"/>
      <c r="AE49" s="15"/>
      <c r="AF49" s="15"/>
      <c r="AG49" s="15"/>
    </row>
    <row r="50" spans="4:33">
      <c r="D50" s="19"/>
      <c r="E50" s="177"/>
      <c r="F50" s="177"/>
      <c r="G50" s="35"/>
      <c r="H50" s="35"/>
      <c r="I50" s="35"/>
      <c r="J50" s="32"/>
      <c r="K50" s="108" t="s">
        <v>415</v>
      </c>
      <c r="L50" s="108"/>
      <c r="M50" s="108"/>
      <c r="N50" s="40">
        <f>VLOOKUP(K50,Listas!$H$2:$I$32,2,FALSE)</f>
        <v>0</v>
      </c>
      <c r="O50" s="21"/>
      <c r="P50" s="29"/>
      <c r="Q50" s="21"/>
      <c r="R50" s="108"/>
      <c r="S50" s="108"/>
      <c r="T50" s="19" t="s">
        <v>414</v>
      </c>
      <c r="U50" s="19"/>
      <c r="V50" s="19"/>
      <c r="W50" s="3"/>
      <c r="X50" s="3"/>
      <c r="Y50" s="3"/>
      <c r="AD50" s="15"/>
      <c r="AE50" s="15"/>
      <c r="AF50" s="15"/>
      <c r="AG50" s="15"/>
    </row>
    <row r="51" spans="4:33">
      <c r="D51" s="19"/>
      <c r="E51" s="177"/>
      <c r="F51" s="177"/>
      <c r="G51" s="35"/>
      <c r="H51" s="35"/>
      <c r="I51" s="35"/>
      <c r="J51" s="32"/>
      <c r="K51" s="108" t="s">
        <v>415</v>
      </c>
      <c r="L51" s="108"/>
      <c r="M51" s="108"/>
      <c r="N51" s="40">
        <f>VLOOKUP(K51,Listas!$H$2:$I$32,2,FALSE)</f>
        <v>0</v>
      </c>
      <c r="O51" s="21"/>
      <c r="P51" s="29"/>
      <c r="Q51" s="21"/>
      <c r="R51" s="108"/>
      <c r="S51" s="108"/>
      <c r="T51" s="19" t="s">
        <v>414</v>
      </c>
      <c r="U51" s="19"/>
      <c r="V51" s="19"/>
      <c r="W51" s="3"/>
      <c r="X51" s="3"/>
      <c r="Y51" s="3"/>
      <c r="AD51" s="15"/>
      <c r="AE51" s="15"/>
      <c r="AF51" s="15"/>
      <c r="AG51" s="15"/>
    </row>
    <row r="52" spans="4:33">
      <c r="D52" s="19"/>
      <c r="E52" s="177"/>
      <c r="F52" s="177"/>
      <c r="G52" s="35"/>
      <c r="H52" s="35"/>
      <c r="I52" s="35"/>
      <c r="J52" s="32"/>
      <c r="K52" s="108" t="s">
        <v>415</v>
      </c>
      <c r="L52" s="108"/>
      <c r="M52" s="108"/>
      <c r="N52" s="40">
        <f>VLOOKUP(K52,Listas!$H$2:$I$32,2,FALSE)</f>
        <v>0</v>
      </c>
      <c r="O52" s="21"/>
      <c r="P52" s="29"/>
      <c r="Q52" s="21"/>
      <c r="R52" s="108"/>
      <c r="S52" s="108"/>
      <c r="T52" s="19" t="s">
        <v>414</v>
      </c>
      <c r="U52" s="19"/>
      <c r="V52" s="19"/>
      <c r="W52" s="3"/>
      <c r="X52" s="3"/>
      <c r="Y52" s="3"/>
      <c r="AD52" s="15"/>
      <c r="AE52" s="15"/>
      <c r="AF52" s="15"/>
      <c r="AG52" s="15"/>
    </row>
    <row r="53" spans="4:33">
      <c r="D53" s="19"/>
      <c r="E53" s="177"/>
      <c r="F53" s="177"/>
      <c r="G53" s="35"/>
      <c r="H53" s="35"/>
      <c r="I53" s="35"/>
      <c r="J53" s="32"/>
      <c r="K53" s="108" t="s">
        <v>415</v>
      </c>
      <c r="L53" s="108"/>
      <c r="M53" s="108"/>
      <c r="N53" s="40">
        <f>VLOOKUP(K53,Listas!$H$2:$I$32,2,FALSE)</f>
        <v>0</v>
      </c>
      <c r="O53" s="21"/>
      <c r="P53" s="29"/>
      <c r="Q53" s="21"/>
      <c r="R53" s="108"/>
      <c r="S53" s="108"/>
      <c r="T53" s="19" t="s">
        <v>414</v>
      </c>
      <c r="U53" s="19"/>
      <c r="V53" s="19"/>
      <c r="W53" s="3"/>
      <c r="X53" s="3"/>
      <c r="Y53" s="3"/>
      <c r="AD53" s="15"/>
      <c r="AE53" s="15"/>
      <c r="AF53" s="15"/>
      <c r="AG53" s="15"/>
    </row>
    <row r="54" spans="4:33">
      <c r="D54" s="19"/>
      <c r="E54" s="177"/>
      <c r="F54" s="177"/>
      <c r="G54" s="35"/>
      <c r="H54" s="35"/>
      <c r="I54" s="35"/>
      <c r="J54" s="32"/>
      <c r="K54" s="108" t="s">
        <v>415</v>
      </c>
      <c r="L54" s="108"/>
      <c r="M54" s="108"/>
      <c r="N54" s="40">
        <f>VLOOKUP(K54,Listas!$H$2:$I$32,2,FALSE)</f>
        <v>0</v>
      </c>
      <c r="O54" s="21"/>
      <c r="P54" s="29"/>
      <c r="Q54" s="21"/>
      <c r="R54" s="108"/>
      <c r="S54" s="108"/>
      <c r="T54" s="19" t="s">
        <v>414</v>
      </c>
      <c r="U54" s="19"/>
      <c r="V54" s="19"/>
      <c r="W54" s="3"/>
      <c r="X54" s="3"/>
      <c r="Y54" s="3"/>
      <c r="AD54" s="15"/>
      <c r="AE54" s="15"/>
      <c r="AF54" s="15"/>
      <c r="AG54" s="15"/>
    </row>
    <row r="55" spans="4:33">
      <c r="D55" s="19"/>
      <c r="E55" s="177"/>
      <c r="F55" s="177"/>
      <c r="G55" s="35"/>
      <c r="H55" s="35"/>
      <c r="I55" s="35"/>
      <c r="J55" s="32"/>
      <c r="K55" s="108" t="s">
        <v>415</v>
      </c>
      <c r="L55" s="108"/>
      <c r="M55" s="108"/>
      <c r="N55" s="40">
        <f>VLOOKUP(K55,Listas!$H$2:$I$32,2,FALSE)</f>
        <v>0</v>
      </c>
      <c r="O55" s="21"/>
      <c r="P55" s="29"/>
      <c r="Q55" s="21"/>
      <c r="R55" s="108"/>
      <c r="S55" s="108"/>
      <c r="T55" s="19" t="s">
        <v>414</v>
      </c>
      <c r="U55" s="19"/>
      <c r="V55" s="19"/>
      <c r="W55" s="3"/>
      <c r="X55" s="3"/>
      <c r="Y55" s="3"/>
      <c r="AD55" s="15"/>
      <c r="AE55" s="15"/>
      <c r="AF55" s="15"/>
      <c r="AG55" s="15"/>
    </row>
    <row r="56" spans="4:33">
      <c r="D56" s="19"/>
      <c r="E56" s="177"/>
      <c r="F56" s="177"/>
      <c r="G56" s="35"/>
      <c r="H56" s="35"/>
      <c r="I56" s="35"/>
      <c r="J56" s="32"/>
      <c r="K56" s="108" t="s">
        <v>415</v>
      </c>
      <c r="L56" s="108"/>
      <c r="M56" s="108"/>
      <c r="N56" s="40">
        <f>VLOOKUP(K56,Listas!$H$2:$I$32,2,FALSE)</f>
        <v>0</v>
      </c>
      <c r="O56" s="21"/>
      <c r="P56" s="29"/>
      <c r="Q56" s="21"/>
      <c r="R56" s="108"/>
      <c r="S56" s="108"/>
      <c r="T56" s="19" t="s">
        <v>414</v>
      </c>
      <c r="U56" s="19"/>
      <c r="V56" s="19"/>
      <c r="W56" s="3"/>
      <c r="X56" s="3"/>
      <c r="Y56" s="3"/>
      <c r="AD56" s="15"/>
      <c r="AE56" s="15"/>
      <c r="AF56" s="15"/>
      <c r="AG56" s="15"/>
    </row>
    <row r="57" spans="4:33">
      <c r="D57" s="19"/>
      <c r="E57" s="177"/>
      <c r="F57" s="177"/>
      <c r="G57" s="35"/>
      <c r="H57" s="35"/>
      <c r="I57" s="35"/>
      <c r="J57" s="32"/>
      <c r="K57" s="108" t="s">
        <v>415</v>
      </c>
      <c r="L57" s="108"/>
      <c r="M57" s="108"/>
      <c r="N57" s="40">
        <f>VLOOKUP(K57,Listas!$H$2:$I$32,2,FALSE)</f>
        <v>0</v>
      </c>
      <c r="O57" s="21"/>
      <c r="P57" s="29"/>
      <c r="Q57" s="21"/>
      <c r="R57" s="108"/>
      <c r="S57" s="108"/>
      <c r="T57" s="19" t="s">
        <v>414</v>
      </c>
      <c r="U57" s="19"/>
      <c r="V57" s="19"/>
      <c r="W57" s="3"/>
      <c r="X57" s="3"/>
      <c r="Y57" s="3"/>
      <c r="AD57" s="15"/>
      <c r="AE57" s="15"/>
      <c r="AF57" s="15"/>
      <c r="AG57" s="15"/>
    </row>
    <row r="58" spans="4:33">
      <c r="D58" s="19"/>
      <c r="E58" s="177"/>
      <c r="F58" s="177"/>
      <c r="G58" s="35"/>
      <c r="H58" s="35"/>
      <c r="I58" s="35"/>
      <c r="J58" s="32"/>
      <c r="K58" s="108" t="s">
        <v>415</v>
      </c>
      <c r="L58" s="108"/>
      <c r="M58" s="108"/>
      <c r="N58" s="40">
        <f>VLOOKUP(K58,Listas!$H$2:$I$32,2,FALSE)</f>
        <v>0</v>
      </c>
      <c r="O58" s="21"/>
      <c r="P58" s="29"/>
      <c r="Q58" s="21"/>
      <c r="R58" s="108"/>
      <c r="S58" s="108"/>
      <c r="T58" s="19" t="s">
        <v>414</v>
      </c>
      <c r="U58" s="19"/>
      <c r="V58" s="19"/>
      <c r="W58" s="3"/>
      <c r="X58" s="3"/>
      <c r="Y58" s="3"/>
      <c r="AD58" s="15"/>
      <c r="AE58" s="15"/>
      <c r="AF58" s="15"/>
      <c r="AG58" s="15"/>
    </row>
    <row r="59" spans="4:33">
      <c r="D59" s="19"/>
      <c r="E59" s="177"/>
      <c r="F59" s="177"/>
      <c r="G59" s="35"/>
      <c r="H59" s="35"/>
      <c r="I59" s="35"/>
      <c r="J59" s="32"/>
      <c r="K59" s="108" t="s">
        <v>415</v>
      </c>
      <c r="L59" s="108"/>
      <c r="M59" s="108"/>
      <c r="N59" s="40">
        <f>VLOOKUP(K59,Listas!$H$2:$I$32,2,FALSE)</f>
        <v>0</v>
      </c>
      <c r="O59" s="21"/>
      <c r="P59" s="29"/>
      <c r="Q59" s="21"/>
      <c r="R59" s="108"/>
      <c r="S59" s="108"/>
      <c r="T59" s="19" t="s">
        <v>414</v>
      </c>
      <c r="U59" s="19"/>
      <c r="V59" s="19"/>
      <c r="W59" s="3"/>
      <c r="X59" s="3"/>
      <c r="Y59" s="3"/>
      <c r="AD59" s="15"/>
      <c r="AE59" s="15"/>
      <c r="AF59" s="15"/>
      <c r="AG59" s="15"/>
    </row>
    <row r="60" spans="4:33">
      <c r="D60" s="19"/>
      <c r="E60" s="177"/>
      <c r="F60" s="177"/>
      <c r="G60" s="35"/>
      <c r="H60" s="35"/>
      <c r="I60" s="35"/>
      <c r="J60" s="32"/>
      <c r="K60" s="108" t="s">
        <v>415</v>
      </c>
      <c r="L60" s="108"/>
      <c r="M60" s="108"/>
      <c r="N60" s="40">
        <f>VLOOKUP(K60,Listas!$H$2:$I$32,2,FALSE)</f>
        <v>0</v>
      </c>
      <c r="O60" s="21"/>
      <c r="P60" s="29"/>
      <c r="Q60" s="21"/>
      <c r="R60" s="108"/>
      <c r="S60" s="108"/>
      <c r="T60" s="19" t="s">
        <v>414</v>
      </c>
      <c r="U60" s="19"/>
      <c r="V60" s="19"/>
      <c r="W60" s="3"/>
      <c r="X60" s="3"/>
      <c r="Y60" s="3"/>
      <c r="AD60" s="15"/>
      <c r="AE60" s="15"/>
      <c r="AF60" s="15"/>
      <c r="AG60" s="15"/>
    </row>
    <row r="61" spans="4:33">
      <c r="D61" s="19"/>
      <c r="E61" s="177"/>
      <c r="F61" s="177"/>
      <c r="G61" s="35"/>
      <c r="H61" s="35"/>
      <c r="I61" s="35"/>
      <c r="J61" s="32"/>
      <c r="K61" s="108" t="s">
        <v>415</v>
      </c>
      <c r="L61" s="108"/>
      <c r="M61" s="108"/>
      <c r="N61" s="40">
        <f>VLOOKUP(K61,Listas!$H$2:$I$32,2,FALSE)</f>
        <v>0</v>
      </c>
      <c r="O61" s="21"/>
      <c r="P61" s="29"/>
      <c r="Q61" s="21"/>
      <c r="R61" s="108"/>
      <c r="S61" s="108"/>
      <c r="T61" s="19" t="s">
        <v>414</v>
      </c>
      <c r="U61" s="19"/>
      <c r="V61" s="19"/>
      <c r="W61" s="3"/>
      <c r="X61" s="3"/>
      <c r="Y61" s="3"/>
      <c r="AD61" s="15"/>
      <c r="AE61" s="15"/>
      <c r="AF61" s="15"/>
      <c r="AG61" s="15"/>
    </row>
    <row r="62" spans="4:33">
      <c r="D62" s="19"/>
      <c r="E62" s="177"/>
      <c r="F62" s="177"/>
      <c r="G62" s="35"/>
      <c r="H62" s="35"/>
      <c r="I62" s="35"/>
      <c r="J62" s="32"/>
      <c r="K62" s="108" t="s">
        <v>415</v>
      </c>
      <c r="L62" s="108"/>
      <c r="M62" s="108"/>
      <c r="N62" s="40">
        <f>VLOOKUP(K62,Listas!$H$2:$I$32,2,FALSE)</f>
        <v>0</v>
      </c>
      <c r="O62" s="21"/>
      <c r="P62" s="29"/>
      <c r="Q62" s="21"/>
      <c r="R62" s="108"/>
      <c r="S62" s="108"/>
      <c r="T62" s="19" t="s">
        <v>414</v>
      </c>
      <c r="U62" s="19"/>
      <c r="V62" s="19"/>
      <c r="W62" s="3"/>
      <c r="X62" s="3"/>
      <c r="Y62" s="3"/>
      <c r="AD62" s="15"/>
      <c r="AE62" s="15"/>
      <c r="AF62" s="15"/>
      <c r="AG62" s="15"/>
    </row>
    <row r="63" spans="4:33">
      <c r="D63" s="19"/>
      <c r="E63" s="177"/>
      <c r="F63" s="177"/>
      <c r="G63" s="35"/>
      <c r="H63" s="35"/>
      <c r="I63" s="35"/>
      <c r="J63" s="32"/>
      <c r="K63" s="108" t="s">
        <v>415</v>
      </c>
      <c r="L63" s="108"/>
      <c r="M63" s="108"/>
      <c r="N63" s="40">
        <f>VLOOKUP(K63,Listas!$H$2:$I$32,2,FALSE)</f>
        <v>0</v>
      </c>
      <c r="O63" s="21"/>
      <c r="P63" s="29"/>
      <c r="Q63" s="21"/>
      <c r="R63" s="108"/>
      <c r="S63" s="108"/>
      <c r="T63" s="19" t="s">
        <v>414</v>
      </c>
      <c r="U63" s="19"/>
      <c r="V63" s="19"/>
      <c r="W63" s="3"/>
      <c r="X63" s="3"/>
      <c r="Y63" s="3"/>
      <c r="AD63" s="15"/>
      <c r="AE63" s="15"/>
      <c r="AF63" s="15"/>
      <c r="AG63" s="15"/>
    </row>
    <row r="64" spans="4:33">
      <c r="D64" s="19"/>
      <c r="E64" s="177"/>
      <c r="F64" s="177"/>
      <c r="G64" s="35"/>
      <c r="H64" s="35"/>
      <c r="I64" s="35"/>
      <c r="J64" s="32"/>
      <c r="K64" s="108" t="s">
        <v>415</v>
      </c>
      <c r="L64" s="108"/>
      <c r="M64" s="108"/>
      <c r="N64" s="40">
        <f>VLOOKUP(K64,Listas!$H$2:$I$32,2,FALSE)</f>
        <v>0</v>
      </c>
      <c r="O64" s="21"/>
      <c r="P64" s="29"/>
      <c r="Q64" s="21"/>
      <c r="R64" s="108"/>
      <c r="S64" s="108"/>
      <c r="T64" s="19" t="s">
        <v>414</v>
      </c>
      <c r="U64" s="19"/>
      <c r="V64" s="19"/>
      <c r="W64" s="3"/>
      <c r="X64" s="3"/>
      <c r="Y64" s="3"/>
      <c r="AD64" s="15"/>
      <c r="AE64" s="15"/>
      <c r="AF64" s="15"/>
      <c r="AG64" s="15"/>
    </row>
    <row r="65" spans="4:33">
      <c r="D65" s="19"/>
      <c r="E65" s="177"/>
      <c r="F65" s="177"/>
      <c r="G65" s="35"/>
      <c r="H65" s="35"/>
      <c r="I65" s="35"/>
      <c r="J65" s="32"/>
      <c r="K65" s="108" t="s">
        <v>415</v>
      </c>
      <c r="L65" s="108"/>
      <c r="M65" s="108"/>
      <c r="N65" s="40">
        <f>VLOOKUP(K65,Listas!$H$2:$I$32,2,FALSE)</f>
        <v>0</v>
      </c>
      <c r="O65" s="21"/>
      <c r="P65" s="29"/>
      <c r="Q65" s="21"/>
      <c r="R65" s="108"/>
      <c r="S65" s="108"/>
      <c r="T65" s="19" t="s">
        <v>414</v>
      </c>
      <c r="U65" s="19"/>
      <c r="V65" s="19"/>
      <c r="W65" s="3"/>
      <c r="X65" s="3"/>
      <c r="Y65" s="3"/>
      <c r="AD65" s="15"/>
      <c r="AE65" s="15"/>
      <c r="AF65" s="15"/>
      <c r="AG65" s="15"/>
    </row>
    <row r="66" spans="4:33">
      <c r="D66" s="19"/>
      <c r="E66" s="177"/>
      <c r="F66" s="177"/>
      <c r="G66" s="35"/>
      <c r="H66" s="35"/>
      <c r="I66" s="35"/>
      <c r="J66" s="32"/>
      <c r="K66" s="108" t="s">
        <v>415</v>
      </c>
      <c r="L66" s="108"/>
      <c r="M66" s="108"/>
      <c r="N66" s="40">
        <f>VLOOKUP(K66,Listas!$H$2:$I$32,2,FALSE)</f>
        <v>0</v>
      </c>
      <c r="O66" s="21"/>
      <c r="P66" s="29"/>
      <c r="Q66" s="21"/>
      <c r="R66" s="108"/>
      <c r="S66" s="108"/>
      <c r="T66" s="19" t="s">
        <v>414</v>
      </c>
      <c r="U66" s="19"/>
      <c r="V66" s="19"/>
      <c r="W66" s="3"/>
      <c r="X66" s="3"/>
      <c r="Y66" s="3"/>
      <c r="AD66" s="15"/>
      <c r="AE66" s="15"/>
      <c r="AF66" s="15"/>
      <c r="AG66" s="15"/>
    </row>
    <row r="67" spans="4:33">
      <c r="D67" s="19"/>
      <c r="E67" s="177"/>
      <c r="F67" s="177"/>
      <c r="G67" s="35"/>
      <c r="H67" s="35"/>
      <c r="I67" s="35"/>
      <c r="J67" s="32"/>
      <c r="K67" s="108" t="s">
        <v>415</v>
      </c>
      <c r="L67" s="108"/>
      <c r="M67" s="108"/>
      <c r="N67" s="40">
        <f>VLOOKUP(K67,Listas!$H$2:$I$32,2,FALSE)</f>
        <v>0</v>
      </c>
      <c r="O67" s="21"/>
      <c r="P67" s="29"/>
      <c r="Q67" s="21"/>
      <c r="R67" s="108"/>
      <c r="S67" s="108"/>
      <c r="T67" s="19" t="s">
        <v>414</v>
      </c>
      <c r="U67" s="19"/>
      <c r="V67" s="19"/>
      <c r="W67" s="3"/>
      <c r="X67" s="3"/>
      <c r="Y67" s="3"/>
      <c r="AD67" s="15"/>
      <c r="AE67" s="15"/>
      <c r="AF67" s="15"/>
      <c r="AG67" s="15"/>
    </row>
    <row r="68" spans="4:33">
      <c r="D68" s="19"/>
      <c r="E68" s="177"/>
      <c r="F68" s="177"/>
      <c r="G68" s="35"/>
      <c r="H68" s="35"/>
      <c r="I68" s="35"/>
      <c r="J68" s="32"/>
      <c r="K68" s="108" t="s">
        <v>415</v>
      </c>
      <c r="L68" s="108"/>
      <c r="M68" s="108"/>
      <c r="N68" s="40">
        <f>VLOOKUP(K68,Listas!$H$2:$I$32,2,FALSE)</f>
        <v>0</v>
      </c>
      <c r="O68" s="21"/>
      <c r="P68" s="29"/>
      <c r="Q68" s="21"/>
      <c r="R68" s="108"/>
      <c r="S68" s="108"/>
      <c r="T68" s="19" t="s">
        <v>414</v>
      </c>
      <c r="U68" s="19"/>
      <c r="V68" s="19"/>
      <c r="W68" s="3"/>
      <c r="X68" s="3"/>
      <c r="Y68" s="3"/>
      <c r="AD68" s="15"/>
      <c r="AE68" s="15"/>
      <c r="AF68" s="15"/>
      <c r="AG68" s="15"/>
    </row>
    <row r="69" spans="4:33">
      <c r="D69" s="19"/>
      <c r="E69" s="177"/>
      <c r="F69" s="177"/>
      <c r="G69" s="35"/>
      <c r="H69" s="35"/>
      <c r="I69" s="35"/>
      <c r="J69" s="32"/>
      <c r="K69" s="108" t="s">
        <v>415</v>
      </c>
      <c r="L69" s="108"/>
      <c r="M69" s="108"/>
      <c r="N69" s="40">
        <f>VLOOKUP(K69,Listas!$H$2:$I$32,2,FALSE)</f>
        <v>0</v>
      </c>
      <c r="O69" s="21"/>
      <c r="P69" s="29"/>
      <c r="Q69" s="21"/>
      <c r="R69" s="108"/>
      <c r="S69" s="108"/>
      <c r="T69" s="19" t="s">
        <v>414</v>
      </c>
      <c r="U69" s="19"/>
      <c r="V69" s="19"/>
      <c r="W69" s="3"/>
      <c r="X69" s="3"/>
      <c r="Y69" s="3"/>
      <c r="AD69" s="15"/>
      <c r="AE69" s="15"/>
      <c r="AF69" s="15"/>
      <c r="AG69" s="15"/>
    </row>
    <row r="70" spans="4:33">
      <c r="D70" s="19"/>
      <c r="E70" s="177"/>
      <c r="F70" s="177"/>
      <c r="G70" s="35"/>
      <c r="H70" s="35"/>
      <c r="I70" s="35"/>
      <c r="J70" s="32"/>
      <c r="K70" s="108" t="s">
        <v>415</v>
      </c>
      <c r="L70" s="108"/>
      <c r="M70" s="108"/>
      <c r="N70" s="40">
        <f>VLOOKUP(K70,Listas!$H$2:$I$32,2,FALSE)</f>
        <v>0</v>
      </c>
      <c r="O70" s="21"/>
      <c r="P70" s="29"/>
      <c r="Q70" s="21"/>
      <c r="R70" s="108"/>
      <c r="S70" s="108"/>
      <c r="T70" s="19" t="s">
        <v>414</v>
      </c>
      <c r="U70" s="19"/>
      <c r="V70" s="19"/>
      <c r="W70" s="3"/>
      <c r="X70" s="3"/>
      <c r="Y70" s="3"/>
      <c r="AD70" s="15"/>
      <c r="AE70" s="15"/>
      <c r="AF70" s="15"/>
      <c r="AG70" s="15"/>
    </row>
    <row r="71" spans="4:33">
      <c r="D71" s="19"/>
      <c r="E71" s="177"/>
      <c r="F71" s="177"/>
      <c r="G71" s="35"/>
      <c r="H71" s="35"/>
      <c r="I71" s="35"/>
      <c r="J71" s="32"/>
      <c r="K71" s="108" t="s">
        <v>415</v>
      </c>
      <c r="L71" s="108"/>
      <c r="M71" s="108"/>
      <c r="N71" s="40">
        <f>VLOOKUP(K71,Listas!$H$2:$I$32,2,FALSE)</f>
        <v>0</v>
      </c>
      <c r="O71" s="21"/>
      <c r="P71" s="29"/>
      <c r="Q71" s="21"/>
      <c r="R71" s="108"/>
      <c r="S71" s="108"/>
      <c r="T71" s="19" t="s">
        <v>414</v>
      </c>
      <c r="U71" s="19"/>
      <c r="V71" s="19"/>
      <c r="W71" s="3"/>
      <c r="X71" s="3"/>
      <c r="Y71" s="3"/>
      <c r="AD71" s="15"/>
      <c r="AE71" s="15"/>
      <c r="AF71" s="15"/>
      <c r="AG71" s="15"/>
    </row>
    <row r="72" spans="4:33">
      <c r="D72" s="19"/>
      <c r="E72" s="177"/>
      <c r="F72" s="177"/>
      <c r="G72" s="35"/>
      <c r="H72" s="35"/>
      <c r="I72" s="35"/>
      <c r="J72" s="32"/>
      <c r="K72" s="108" t="s">
        <v>415</v>
      </c>
      <c r="L72" s="108"/>
      <c r="M72" s="108"/>
      <c r="N72" s="40">
        <f>VLOOKUP(K72,Listas!$H$2:$I$32,2,FALSE)</f>
        <v>0</v>
      </c>
      <c r="O72" s="21"/>
      <c r="P72" s="29"/>
      <c r="Q72" s="21"/>
      <c r="R72" s="108"/>
      <c r="S72" s="108"/>
      <c r="T72" s="19" t="s">
        <v>414</v>
      </c>
      <c r="U72" s="19"/>
      <c r="V72" s="19"/>
      <c r="W72" s="3"/>
      <c r="X72" s="3"/>
      <c r="Y72" s="3"/>
      <c r="AD72" s="15"/>
      <c r="AE72" s="15"/>
      <c r="AF72" s="15"/>
      <c r="AG72" s="15"/>
    </row>
    <row r="73" spans="4:33">
      <c r="D73" s="19"/>
      <c r="E73" s="177"/>
      <c r="F73" s="177"/>
      <c r="G73" s="35"/>
      <c r="H73" s="35"/>
      <c r="I73" s="35"/>
      <c r="J73" s="32"/>
      <c r="K73" s="108" t="s">
        <v>415</v>
      </c>
      <c r="L73" s="108"/>
      <c r="M73" s="108"/>
      <c r="N73" s="40">
        <f>VLOOKUP(K73,Listas!$H$2:$I$32,2,FALSE)</f>
        <v>0</v>
      </c>
      <c r="O73" s="21"/>
      <c r="P73" s="29"/>
      <c r="Q73" s="21"/>
      <c r="R73" s="108"/>
      <c r="S73" s="108"/>
      <c r="T73" s="19" t="s">
        <v>414</v>
      </c>
      <c r="U73" s="19"/>
      <c r="V73" s="19"/>
      <c r="W73" s="3"/>
      <c r="X73" s="3"/>
      <c r="Y73" s="3"/>
      <c r="AD73" s="15"/>
      <c r="AE73" s="15"/>
      <c r="AF73" s="15"/>
      <c r="AG73" s="15"/>
    </row>
    <row r="74" spans="4:33">
      <c r="D74" s="19"/>
      <c r="E74" s="177"/>
      <c r="F74" s="177"/>
      <c r="G74" s="35"/>
      <c r="H74" s="35"/>
      <c r="I74" s="35"/>
      <c r="J74" s="32"/>
      <c r="K74" s="108" t="s">
        <v>415</v>
      </c>
      <c r="L74" s="108"/>
      <c r="M74" s="108"/>
      <c r="N74" s="40">
        <f>VLOOKUP(K74,Listas!$H$2:$I$32,2,FALSE)</f>
        <v>0</v>
      </c>
      <c r="O74" s="21"/>
      <c r="P74" s="29"/>
      <c r="Q74" s="21"/>
      <c r="R74" s="108"/>
      <c r="S74" s="108"/>
      <c r="T74" s="19" t="s">
        <v>414</v>
      </c>
      <c r="U74" s="19"/>
      <c r="V74" s="19"/>
      <c r="W74" s="3"/>
      <c r="X74" s="3"/>
      <c r="Y74" s="3"/>
      <c r="AD74" s="15"/>
      <c r="AE74" s="15"/>
      <c r="AF74" s="15"/>
      <c r="AG74" s="15"/>
    </row>
    <row r="75" spans="4:33">
      <c r="D75" s="19"/>
      <c r="E75" s="177"/>
      <c r="F75" s="177"/>
      <c r="G75" s="35"/>
      <c r="H75" s="35"/>
      <c r="I75" s="35"/>
      <c r="J75" s="32"/>
      <c r="K75" s="108" t="s">
        <v>415</v>
      </c>
      <c r="L75" s="108"/>
      <c r="M75" s="108"/>
      <c r="N75" s="40">
        <f>VLOOKUP(K75,Listas!$H$2:$I$32,2,FALSE)</f>
        <v>0</v>
      </c>
      <c r="O75" s="21"/>
      <c r="P75" s="29"/>
      <c r="Q75" s="21"/>
      <c r="R75" s="108"/>
      <c r="S75" s="108"/>
      <c r="T75" s="19" t="s">
        <v>414</v>
      </c>
      <c r="U75" s="19"/>
      <c r="V75" s="19"/>
      <c r="W75" s="3"/>
      <c r="X75" s="3"/>
      <c r="Y75" s="3"/>
      <c r="AD75" s="15"/>
      <c r="AE75" s="15"/>
      <c r="AF75" s="15"/>
      <c r="AG75" s="15"/>
    </row>
    <row r="76" spans="4:33">
      <c r="D76" s="19"/>
      <c r="E76" s="177"/>
      <c r="F76" s="177"/>
      <c r="G76" s="35"/>
      <c r="H76" s="35"/>
      <c r="I76" s="35"/>
      <c r="J76" s="32"/>
      <c r="K76" s="108" t="s">
        <v>415</v>
      </c>
      <c r="L76" s="108"/>
      <c r="M76" s="108"/>
      <c r="N76" s="40">
        <f>VLOOKUP(K76,Listas!$H$2:$I$32,2,FALSE)</f>
        <v>0</v>
      </c>
      <c r="O76" s="21"/>
      <c r="P76" s="29"/>
      <c r="Q76" s="21"/>
      <c r="R76" s="108"/>
      <c r="S76" s="108"/>
      <c r="T76" s="19" t="s">
        <v>414</v>
      </c>
      <c r="U76" s="19"/>
      <c r="V76" s="19"/>
      <c r="W76" s="3"/>
      <c r="X76" s="3"/>
      <c r="Y76" s="3"/>
      <c r="AD76" s="15"/>
      <c r="AE76" s="15"/>
      <c r="AF76" s="15"/>
      <c r="AG76" s="15"/>
    </row>
    <row r="77" spans="4:33">
      <c r="D77" s="19"/>
      <c r="E77" s="177"/>
      <c r="F77" s="177"/>
      <c r="G77" s="35"/>
      <c r="H77" s="35"/>
      <c r="I77" s="35"/>
      <c r="J77" s="32"/>
      <c r="K77" s="108" t="s">
        <v>415</v>
      </c>
      <c r="L77" s="108"/>
      <c r="M77" s="108"/>
      <c r="N77" s="40">
        <f>VLOOKUP(K77,Listas!$H$2:$I$32,2,FALSE)</f>
        <v>0</v>
      </c>
      <c r="O77" s="21"/>
      <c r="P77" s="29"/>
      <c r="Q77" s="21"/>
      <c r="R77" s="108"/>
      <c r="S77" s="108"/>
      <c r="T77" s="19" t="s">
        <v>414</v>
      </c>
      <c r="U77" s="19"/>
      <c r="V77" s="19"/>
      <c r="W77" s="3"/>
      <c r="X77" s="3"/>
      <c r="Y77" s="3"/>
      <c r="AD77" s="15"/>
      <c r="AE77" s="15"/>
      <c r="AF77" s="15"/>
      <c r="AG77" s="15"/>
    </row>
    <row r="78" spans="4:33">
      <c r="D78" s="19"/>
      <c r="E78" s="177"/>
      <c r="F78" s="177"/>
      <c r="G78" s="35"/>
      <c r="H78" s="35"/>
      <c r="I78" s="35"/>
      <c r="J78" s="32"/>
      <c r="K78" s="108" t="s">
        <v>415</v>
      </c>
      <c r="L78" s="108"/>
      <c r="M78" s="108"/>
      <c r="N78" s="40">
        <f>VLOOKUP(K78,Listas!$H$2:$I$32,2,FALSE)</f>
        <v>0</v>
      </c>
      <c r="O78" s="21"/>
      <c r="P78" s="29"/>
      <c r="Q78" s="21"/>
      <c r="R78" s="108"/>
      <c r="S78" s="108"/>
      <c r="T78" s="19" t="s">
        <v>414</v>
      </c>
      <c r="U78" s="19"/>
      <c r="V78" s="19"/>
      <c r="W78" s="3"/>
      <c r="X78" s="3"/>
      <c r="Y78" s="3"/>
      <c r="AD78" s="15"/>
      <c r="AE78" s="15"/>
      <c r="AF78" s="15"/>
      <c r="AG78" s="15"/>
    </row>
    <row r="79" spans="4:33">
      <c r="D79" s="19"/>
      <c r="E79" s="177"/>
      <c r="F79" s="177"/>
      <c r="G79" s="35"/>
      <c r="H79" s="35"/>
      <c r="I79" s="35"/>
      <c r="J79" s="32"/>
      <c r="K79" s="108" t="s">
        <v>415</v>
      </c>
      <c r="L79" s="108"/>
      <c r="M79" s="108"/>
      <c r="N79" s="40">
        <f>VLOOKUP(K79,Listas!$H$2:$I$32,2,FALSE)</f>
        <v>0</v>
      </c>
      <c r="O79" s="21"/>
      <c r="P79" s="29"/>
      <c r="Q79" s="21"/>
      <c r="R79" s="108"/>
      <c r="S79" s="108"/>
      <c r="T79" s="19" t="s">
        <v>414</v>
      </c>
      <c r="U79" s="19"/>
      <c r="V79" s="19"/>
      <c r="W79" s="3"/>
      <c r="X79" s="3"/>
      <c r="Y79" s="3"/>
      <c r="AD79" s="15"/>
      <c r="AE79" s="15"/>
      <c r="AF79" s="15"/>
      <c r="AG79" s="15"/>
    </row>
    <row r="80" spans="4:33">
      <c r="D80" s="19"/>
      <c r="E80" s="177"/>
      <c r="F80" s="177"/>
      <c r="G80" s="35"/>
      <c r="H80" s="35"/>
      <c r="I80" s="35"/>
      <c r="J80" s="32"/>
      <c r="K80" s="108" t="s">
        <v>415</v>
      </c>
      <c r="L80" s="108"/>
      <c r="M80" s="108"/>
      <c r="N80" s="40">
        <f>VLOOKUP(K80,Listas!$H$2:$I$32,2,FALSE)</f>
        <v>0</v>
      </c>
      <c r="O80" s="21"/>
      <c r="P80" s="29"/>
      <c r="Q80" s="21"/>
      <c r="R80" s="108"/>
      <c r="S80" s="108"/>
      <c r="T80" s="19" t="s">
        <v>414</v>
      </c>
      <c r="U80" s="19"/>
      <c r="V80" s="19"/>
      <c r="W80" s="3"/>
      <c r="X80" s="3"/>
      <c r="Y80" s="3"/>
      <c r="AD80" s="15"/>
      <c r="AE80" s="15"/>
      <c r="AF80" s="15"/>
      <c r="AG80" s="15"/>
    </row>
    <row r="81" spans="4:33">
      <c r="D81" s="19"/>
      <c r="E81" s="177"/>
      <c r="F81" s="177"/>
      <c r="G81" s="35"/>
      <c r="H81" s="35"/>
      <c r="I81" s="35"/>
      <c r="J81" s="32"/>
      <c r="K81" s="108" t="s">
        <v>415</v>
      </c>
      <c r="L81" s="108"/>
      <c r="M81" s="108"/>
      <c r="N81" s="40">
        <f>VLOOKUP(K81,Listas!$H$2:$I$32,2,FALSE)</f>
        <v>0</v>
      </c>
      <c r="O81" s="21"/>
      <c r="P81" s="29"/>
      <c r="Q81" s="21"/>
      <c r="R81" s="108"/>
      <c r="S81" s="108"/>
      <c r="T81" s="19" t="s">
        <v>414</v>
      </c>
      <c r="U81" s="19"/>
      <c r="V81" s="19"/>
      <c r="W81" s="3"/>
      <c r="X81" s="3"/>
      <c r="Y81" s="3"/>
      <c r="AD81" s="15"/>
      <c r="AE81" s="15"/>
      <c r="AF81" s="15"/>
      <c r="AG81" s="15"/>
    </row>
    <row r="82" spans="4:33">
      <c r="D82" s="19"/>
      <c r="E82" s="177"/>
      <c r="F82" s="177"/>
      <c r="G82" s="35"/>
      <c r="H82" s="35"/>
      <c r="I82" s="35"/>
      <c r="J82" s="32"/>
      <c r="K82" s="108" t="s">
        <v>415</v>
      </c>
      <c r="L82" s="108"/>
      <c r="M82" s="108"/>
      <c r="N82" s="40">
        <f>VLOOKUP(K82,Listas!$H$2:$I$32,2,FALSE)</f>
        <v>0</v>
      </c>
      <c r="O82" s="21"/>
      <c r="P82" s="29"/>
      <c r="Q82" s="21"/>
      <c r="R82" s="108"/>
      <c r="S82" s="108"/>
      <c r="T82" s="19" t="s">
        <v>414</v>
      </c>
      <c r="U82" s="19"/>
      <c r="V82" s="19"/>
      <c r="W82" s="3"/>
      <c r="X82" s="3"/>
      <c r="Y82" s="3"/>
      <c r="AD82" s="15"/>
      <c r="AE82" s="15"/>
      <c r="AF82" s="15"/>
      <c r="AG82" s="15"/>
    </row>
    <row r="83" spans="4:33">
      <c r="D83" s="19"/>
      <c r="E83" s="177"/>
      <c r="F83" s="177"/>
      <c r="G83" s="35"/>
      <c r="H83" s="35"/>
      <c r="I83" s="35"/>
      <c r="J83" s="32"/>
      <c r="K83" s="108" t="s">
        <v>415</v>
      </c>
      <c r="L83" s="108"/>
      <c r="M83" s="108"/>
      <c r="N83" s="40">
        <f>VLOOKUP(K83,Listas!$H$2:$I$32,2,FALSE)</f>
        <v>0</v>
      </c>
      <c r="O83" s="21"/>
      <c r="P83" s="29"/>
      <c r="Q83" s="21"/>
      <c r="R83" s="108"/>
      <c r="S83" s="108"/>
      <c r="T83" s="19" t="s">
        <v>414</v>
      </c>
      <c r="U83" s="19"/>
      <c r="V83" s="19"/>
      <c r="W83" s="3"/>
      <c r="X83" s="3"/>
      <c r="Y83" s="3"/>
      <c r="AD83" s="15"/>
      <c r="AE83" s="15"/>
      <c r="AF83" s="15"/>
      <c r="AG83" s="15"/>
    </row>
    <row r="84" spans="4:33">
      <c r="D84" s="19"/>
      <c r="E84" s="177"/>
      <c r="F84" s="177"/>
      <c r="G84" s="35"/>
      <c r="H84" s="35"/>
      <c r="I84" s="35"/>
      <c r="J84" s="32"/>
      <c r="K84" s="108" t="s">
        <v>415</v>
      </c>
      <c r="L84" s="108"/>
      <c r="M84" s="108"/>
      <c r="N84" s="40">
        <f>VLOOKUP(K84,Listas!$H$2:$I$32,2,FALSE)</f>
        <v>0</v>
      </c>
      <c r="O84" s="21"/>
      <c r="P84" s="29"/>
      <c r="Q84" s="21"/>
      <c r="R84" s="108"/>
      <c r="S84" s="108"/>
      <c r="T84" s="19" t="s">
        <v>414</v>
      </c>
      <c r="U84" s="19"/>
      <c r="V84" s="19"/>
      <c r="W84" s="3"/>
      <c r="X84" s="3"/>
      <c r="Y84" s="3"/>
      <c r="AD84" s="15"/>
      <c r="AE84" s="15"/>
      <c r="AF84" s="15"/>
      <c r="AG84" s="15"/>
    </row>
    <row r="85" spans="4:33">
      <c r="D85" s="19"/>
      <c r="E85" s="177"/>
      <c r="F85" s="177"/>
      <c r="G85" s="35"/>
      <c r="H85" s="35"/>
      <c r="I85" s="35"/>
      <c r="J85" s="32"/>
      <c r="K85" s="108" t="s">
        <v>415</v>
      </c>
      <c r="L85" s="108"/>
      <c r="M85" s="108"/>
      <c r="N85" s="40">
        <f>VLOOKUP(K85,Listas!$H$2:$I$32,2,FALSE)</f>
        <v>0</v>
      </c>
      <c r="O85" s="21"/>
      <c r="P85" s="29"/>
      <c r="Q85" s="21"/>
      <c r="R85" s="108"/>
      <c r="S85" s="108"/>
      <c r="T85" s="19" t="s">
        <v>414</v>
      </c>
      <c r="U85" s="19"/>
      <c r="V85" s="19"/>
      <c r="W85" s="3"/>
      <c r="X85" s="3"/>
      <c r="Y85" s="3"/>
      <c r="AD85" s="15"/>
      <c r="AE85" s="15"/>
      <c r="AF85" s="15"/>
      <c r="AG85" s="15"/>
    </row>
    <row r="86" spans="4:33">
      <c r="D86" s="19"/>
      <c r="E86" s="177"/>
      <c r="F86" s="177"/>
      <c r="G86" s="35"/>
      <c r="H86" s="35"/>
      <c r="I86" s="35"/>
      <c r="J86" s="32"/>
      <c r="K86" s="108" t="s">
        <v>415</v>
      </c>
      <c r="L86" s="108"/>
      <c r="M86" s="108"/>
      <c r="N86" s="40">
        <f>VLOOKUP(K86,Listas!$H$2:$I$32,2,FALSE)</f>
        <v>0</v>
      </c>
      <c r="O86" s="21"/>
      <c r="P86" s="29"/>
      <c r="Q86" s="21"/>
      <c r="R86" s="108"/>
      <c r="S86" s="108"/>
      <c r="T86" s="19" t="s">
        <v>414</v>
      </c>
      <c r="U86" s="19"/>
      <c r="V86" s="19"/>
      <c r="W86" s="3"/>
      <c r="X86" s="3"/>
      <c r="Y86" s="3"/>
      <c r="AD86" s="15"/>
      <c r="AE86" s="15"/>
      <c r="AF86" s="15"/>
      <c r="AG86" s="15"/>
    </row>
    <row r="87" spans="4:33">
      <c r="D87" s="19"/>
      <c r="E87" s="177"/>
      <c r="F87" s="177"/>
      <c r="G87" s="35"/>
      <c r="H87" s="35"/>
      <c r="I87" s="35"/>
      <c r="J87" s="32"/>
      <c r="K87" s="108" t="s">
        <v>415</v>
      </c>
      <c r="L87" s="108"/>
      <c r="M87" s="108"/>
      <c r="N87" s="40">
        <f>VLOOKUP(K87,Listas!$H$2:$I$32,2,FALSE)</f>
        <v>0</v>
      </c>
      <c r="O87" s="21"/>
      <c r="P87" s="29"/>
      <c r="Q87" s="21"/>
      <c r="R87" s="108"/>
      <c r="S87" s="108"/>
      <c r="T87" s="19" t="s">
        <v>414</v>
      </c>
      <c r="U87" s="19"/>
      <c r="V87" s="19"/>
      <c r="W87" s="3"/>
      <c r="X87" s="3"/>
      <c r="Y87" s="3"/>
      <c r="AD87" s="15"/>
      <c r="AE87" s="15"/>
      <c r="AF87" s="15"/>
      <c r="AG87" s="15"/>
    </row>
    <row r="88" spans="4:33">
      <c r="D88" s="19"/>
      <c r="E88" s="177"/>
      <c r="F88" s="177"/>
      <c r="G88" s="35"/>
      <c r="H88" s="35"/>
      <c r="I88" s="35"/>
      <c r="J88" s="32"/>
      <c r="K88" s="108" t="s">
        <v>415</v>
      </c>
      <c r="L88" s="108"/>
      <c r="M88" s="108"/>
      <c r="N88" s="40">
        <f>VLOOKUP(K88,Listas!$H$2:$I$32,2,FALSE)</f>
        <v>0</v>
      </c>
      <c r="O88" s="21"/>
      <c r="P88" s="29"/>
      <c r="Q88" s="21"/>
      <c r="R88" s="108"/>
      <c r="S88" s="108"/>
      <c r="T88" s="19" t="s">
        <v>414</v>
      </c>
      <c r="U88" s="19"/>
      <c r="V88" s="19"/>
      <c r="W88" s="3"/>
      <c r="X88" s="3"/>
      <c r="Y88" s="3"/>
      <c r="AD88" s="15"/>
      <c r="AE88" s="15"/>
      <c r="AF88" s="15"/>
      <c r="AG88" s="15"/>
    </row>
    <row r="89" spans="4:33">
      <c r="D89" s="19"/>
      <c r="E89" s="177"/>
      <c r="F89" s="177"/>
      <c r="G89" s="35"/>
      <c r="H89" s="35"/>
      <c r="I89" s="35"/>
      <c r="J89" s="32"/>
      <c r="K89" s="108" t="s">
        <v>415</v>
      </c>
      <c r="L89" s="108"/>
      <c r="M89" s="108"/>
      <c r="N89" s="40">
        <f>VLOOKUP(K89,Listas!$H$2:$I$32,2,FALSE)</f>
        <v>0</v>
      </c>
      <c r="O89" s="21"/>
      <c r="P89" s="29"/>
      <c r="Q89" s="21"/>
      <c r="R89" s="108"/>
      <c r="S89" s="108"/>
      <c r="T89" s="19" t="s">
        <v>414</v>
      </c>
      <c r="U89" s="19"/>
      <c r="V89" s="19"/>
      <c r="W89" s="3"/>
      <c r="X89" s="3"/>
      <c r="Y89" s="3"/>
      <c r="AD89" s="15"/>
      <c r="AE89" s="15"/>
      <c r="AF89" s="15"/>
      <c r="AG89" s="15"/>
    </row>
    <row r="90" spans="4:33">
      <c r="D90" s="19"/>
      <c r="E90" s="177"/>
      <c r="F90" s="177"/>
      <c r="G90" s="35"/>
      <c r="H90" s="35"/>
      <c r="I90" s="35"/>
      <c r="J90" s="32"/>
      <c r="K90" s="108" t="s">
        <v>415</v>
      </c>
      <c r="L90" s="108"/>
      <c r="M90" s="108"/>
      <c r="N90" s="40">
        <f>VLOOKUP(K90,Listas!$H$2:$I$32,2,FALSE)</f>
        <v>0</v>
      </c>
      <c r="O90" s="21"/>
      <c r="P90" s="29"/>
      <c r="Q90" s="21"/>
      <c r="R90" s="108"/>
      <c r="S90" s="108"/>
      <c r="T90" s="19" t="s">
        <v>414</v>
      </c>
      <c r="U90" s="19"/>
      <c r="V90" s="19"/>
      <c r="W90" s="3"/>
      <c r="X90" s="3"/>
      <c r="Y90" s="3"/>
      <c r="AD90" s="15"/>
      <c r="AE90" s="15"/>
      <c r="AF90" s="15"/>
      <c r="AG90" s="15"/>
    </row>
    <row r="91" spans="4:33">
      <c r="D91" s="19"/>
      <c r="E91" s="177"/>
      <c r="F91" s="177"/>
      <c r="G91" s="35"/>
      <c r="H91" s="35"/>
      <c r="I91" s="35"/>
      <c r="J91" s="32"/>
      <c r="K91" s="108" t="s">
        <v>415</v>
      </c>
      <c r="L91" s="108"/>
      <c r="M91" s="108"/>
      <c r="N91" s="40">
        <f>VLOOKUP(K91,Listas!$H$2:$I$32,2,FALSE)</f>
        <v>0</v>
      </c>
      <c r="O91" s="21"/>
      <c r="P91" s="29"/>
      <c r="Q91" s="21"/>
      <c r="R91" s="108"/>
      <c r="S91" s="108"/>
      <c r="T91" s="19" t="s">
        <v>414</v>
      </c>
      <c r="U91" s="19"/>
      <c r="V91" s="19"/>
      <c r="W91" s="3"/>
      <c r="X91" s="3"/>
      <c r="Y91" s="3"/>
      <c r="AD91" s="15"/>
      <c r="AE91" s="15"/>
      <c r="AF91" s="15"/>
      <c r="AG91" s="15"/>
    </row>
    <row r="92" spans="4:33">
      <c r="D92" s="19"/>
      <c r="E92" s="177"/>
      <c r="F92" s="177"/>
      <c r="G92" s="35"/>
      <c r="H92" s="35"/>
      <c r="I92" s="35"/>
      <c r="J92" s="32"/>
      <c r="K92" s="108" t="s">
        <v>415</v>
      </c>
      <c r="L92" s="108"/>
      <c r="M92" s="108"/>
      <c r="N92" s="40">
        <f>VLOOKUP(K92,Listas!$H$2:$I$32,2,FALSE)</f>
        <v>0</v>
      </c>
      <c r="O92" s="21"/>
      <c r="P92" s="29"/>
      <c r="Q92" s="21"/>
      <c r="R92" s="108"/>
      <c r="S92" s="108"/>
      <c r="T92" s="19" t="s">
        <v>414</v>
      </c>
      <c r="U92" s="19"/>
      <c r="V92" s="19"/>
      <c r="W92" s="3"/>
      <c r="X92" s="3"/>
      <c r="Y92" s="3"/>
      <c r="AD92" s="15"/>
      <c r="AE92" s="15"/>
      <c r="AF92" s="15"/>
      <c r="AG92" s="15"/>
    </row>
    <row r="93" spans="4:33">
      <c r="D93" s="19"/>
      <c r="E93" s="177"/>
      <c r="F93" s="177"/>
      <c r="G93" s="35"/>
      <c r="H93" s="35"/>
      <c r="I93" s="35"/>
      <c r="J93" s="32"/>
      <c r="K93" s="108" t="s">
        <v>415</v>
      </c>
      <c r="L93" s="108"/>
      <c r="M93" s="108"/>
      <c r="N93" s="40">
        <f>VLOOKUP(K93,Listas!$H$2:$I$32,2,FALSE)</f>
        <v>0</v>
      </c>
      <c r="O93" s="21"/>
      <c r="P93" s="29"/>
      <c r="Q93" s="21"/>
      <c r="R93" s="108"/>
      <c r="S93" s="108"/>
      <c r="T93" s="19" t="s">
        <v>414</v>
      </c>
      <c r="U93" s="19"/>
      <c r="V93" s="19"/>
      <c r="W93" s="3"/>
      <c r="X93" s="3"/>
      <c r="Y93" s="3"/>
      <c r="AD93" s="15"/>
      <c r="AE93" s="15"/>
      <c r="AF93" s="15"/>
      <c r="AG93" s="15"/>
    </row>
    <row r="94" spans="4:33">
      <c r="D94" s="19"/>
      <c r="E94" s="177"/>
      <c r="F94" s="177"/>
      <c r="G94" s="35"/>
      <c r="H94" s="35"/>
      <c r="I94" s="35"/>
      <c r="J94" s="32"/>
      <c r="K94" s="108" t="s">
        <v>415</v>
      </c>
      <c r="L94" s="108"/>
      <c r="M94" s="108"/>
      <c r="N94" s="40">
        <f>VLOOKUP(K94,Listas!$H$2:$I$32,2,FALSE)</f>
        <v>0</v>
      </c>
      <c r="O94" s="21"/>
      <c r="P94" s="29"/>
      <c r="Q94" s="21"/>
      <c r="R94" s="108"/>
      <c r="S94" s="108"/>
      <c r="T94" s="19" t="s">
        <v>414</v>
      </c>
      <c r="U94" s="19"/>
      <c r="V94" s="19"/>
      <c r="W94" s="3"/>
      <c r="X94" s="3"/>
      <c r="Y94" s="3"/>
      <c r="AD94" s="15"/>
      <c r="AE94" s="15"/>
      <c r="AF94" s="15"/>
      <c r="AG94" s="15"/>
    </row>
    <row r="95" spans="4:33">
      <c r="D95" s="19"/>
      <c r="E95" s="177"/>
      <c r="F95" s="177"/>
      <c r="G95" s="35"/>
      <c r="H95" s="35"/>
      <c r="I95" s="35"/>
      <c r="J95" s="32"/>
      <c r="K95" s="108" t="s">
        <v>415</v>
      </c>
      <c r="L95" s="108"/>
      <c r="M95" s="108"/>
      <c r="N95" s="40">
        <f>VLOOKUP(K95,Listas!$H$2:$I$32,2,FALSE)</f>
        <v>0</v>
      </c>
      <c r="O95" s="21"/>
      <c r="P95" s="29"/>
      <c r="Q95" s="21"/>
      <c r="R95" s="108"/>
      <c r="S95" s="108"/>
      <c r="T95" s="19" t="s">
        <v>414</v>
      </c>
      <c r="U95" s="19"/>
      <c r="V95" s="19"/>
      <c r="W95" s="3"/>
      <c r="X95" s="3"/>
      <c r="Y95" s="3"/>
      <c r="AD95" s="15"/>
      <c r="AE95" s="15"/>
      <c r="AF95" s="15"/>
      <c r="AG95" s="15"/>
    </row>
    <row r="96" spans="4:33">
      <c r="D96" s="19"/>
      <c r="E96" s="177"/>
      <c r="F96" s="177"/>
      <c r="G96" s="35"/>
      <c r="H96" s="35"/>
      <c r="I96" s="35"/>
      <c r="J96" s="32"/>
      <c r="K96" s="108" t="s">
        <v>415</v>
      </c>
      <c r="L96" s="108"/>
      <c r="M96" s="108"/>
      <c r="N96" s="40">
        <f>VLOOKUP(K96,Listas!$H$2:$I$32,2,FALSE)</f>
        <v>0</v>
      </c>
      <c r="O96" s="21"/>
      <c r="P96" s="29"/>
      <c r="Q96" s="21"/>
      <c r="R96" s="108"/>
      <c r="S96" s="108"/>
      <c r="T96" s="19" t="s">
        <v>414</v>
      </c>
      <c r="U96" s="19"/>
      <c r="V96" s="19"/>
      <c r="W96" s="3"/>
      <c r="X96" s="3"/>
      <c r="Y96" s="3"/>
      <c r="AD96" s="15"/>
      <c r="AE96" s="15"/>
      <c r="AF96" s="15"/>
      <c r="AG96" s="15"/>
    </row>
    <row r="97" spans="4:33">
      <c r="D97" s="19"/>
      <c r="E97" s="177"/>
      <c r="F97" s="177"/>
      <c r="G97" s="35"/>
      <c r="H97" s="35"/>
      <c r="I97" s="35"/>
      <c r="J97" s="32"/>
      <c r="K97" s="108" t="s">
        <v>415</v>
      </c>
      <c r="L97" s="108"/>
      <c r="M97" s="108"/>
      <c r="N97" s="40">
        <f>VLOOKUP(K97,Listas!$H$2:$I$32,2,FALSE)</f>
        <v>0</v>
      </c>
      <c r="O97" s="21"/>
      <c r="P97" s="29"/>
      <c r="Q97" s="21"/>
      <c r="R97" s="108"/>
      <c r="S97" s="108"/>
      <c r="T97" s="19" t="s">
        <v>414</v>
      </c>
      <c r="U97" s="19"/>
      <c r="V97" s="19"/>
      <c r="W97" s="3"/>
      <c r="X97" s="3"/>
      <c r="Y97" s="3"/>
      <c r="AD97" s="15"/>
      <c r="AE97" s="15"/>
      <c r="AF97" s="15"/>
      <c r="AG97" s="15"/>
    </row>
    <row r="98" spans="4:33">
      <c r="D98" s="19"/>
      <c r="E98" s="177"/>
      <c r="F98" s="177"/>
      <c r="G98" s="35"/>
      <c r="H98" s="35"/>
      <c r="I98" s="35"/>
      <c r="J98" s="32"/>
      <c r="K98" s="108" t="s">
        <v>415</v>
      </c>
      <c r="L98" s="108"/>
      <c r="M98" s="108"/>
      <c r="N98" s="40">
        <f>VLOOKUP(K98,Listas!$H$2:$I$32,2,FALSE)</f>
        <v>0</v>
      </c>
      <c r="O98" s="21"/>
      <c r="P98" s="29"/>
      <c r="Q98" s="21"/>
      <c r="R98" s="108"/>
      <c r="S98" s="108"/>
      <c r="T98" s="19" t="s">
        <v>414</v>
      </c>
      <c r="U98" s="19"/>
      <c r="V98" s="19"/>
      <c r="W98" s="3"/>
      <c r="X98" s="3"/>
      <c r="Y98" s="3"/>
      <c r="AD98" s="15"/>
      <c r="AE98" s="15"/>
      <c r="AF98" s="15"/>
      <c r="AG98" s="15"/>
    </row>
    <row r="99" spans="4:33">
      <c r="D99" s="19"/>
      <c r="E99" s="177"/>
      <c r="F99" s="177"/>
      <c r="G99" s="35"/>
      <c r="H99" s="35"/>
      <c r="I99" s="35"/>
      <c r="J99" s="32"/>
      <c r="K99" s="108" t="s">
        <v>415</v>
      </c>
      <c r="L99" s="108"/>
      <c r="M99" s="108"/>
      <c r="N99" s="40">
        <f>VLOOKUP(K99,Listas!$H$2:$I$32,2,FALSE)</f>
        <v>0</v>
      </c>
      <c r="O99" s="21"/>
      <c r="P99" s="29"/>
      <c r="Q99" s="21"/>
      <c r="R99" s="108"/>
      <c r="S99" s="108"/>
      <c r="T99" s="19" t="s">
        <v>414</v>
      </c>
      <c r="U99" s="19"/>
      <c r="V99" s="19"/>
      <c r="W99" s="3"/>
      <c r="X99" s="3"/>
      <c r="Y99" s="3"/>
      <c r="AD99" s="15"/>
      <c r="AE99" s="15"/>
      <c r="AF99" s="15"/>
      <c r="AG99" s="15"/>
    </row>
    <row r="100" spans="4:33">
      <c r="D100" s="19"/>
      <c r="E100" s="177"/>
      <c r="F100" s="177"/>
      <c r="G100" s="35"/>
      <c r="H100" s="35"/>
      <c r="I100" s="35"/>
      <c r="J100" s="32"/>
      <c r="K100" s="108" t="s">
        <v>415</v>
      </c>
      <c r="L100" s="108"/>
      <c r="M100" s="108"/>
      <c r="N100" s="40">
        <f>VLOOKUP(K100,Listas!$H$2:$I$32,2,FALSE)</f>
        <v>0</v>
      </c>
      <c r="O100" s="21"/>
      <c r="P100" s="29"/>
      <c r="Q100" s="21"/>
      <c r="R100" s="108"/>
      <c r="S100" s="108"/>
      <c r="T100" s="19" t="s">
        <v>414</v>
      </c>
      <c r="U100" s="19"/>
      <c r="V100" s="19"/>
      <c r="W100" s="3"/>
      <c r="X100" s="3"/>
      <c r="Y100" s="3"/>
      <c r="AD100" s="15"/>
      <c r="AE100" s="15"/>
      <c r="AF100" s="15"/>
      <c r="AG100" s="15"/>
    </row>
    <row r="101" spans="4:33">
      <c r="D101" s="19"/>
      <c r="E101" s="177"/>
      <c r="F101" s="177"/>
      <c r="G101" s="35"/>
      <c r="H101" s="35"/>
      <c r="I101" s="35"/>
      <c r="J101" s="32"/>
      <c r="K101" s="108" t="s">
        <v>415</v>
      </c>
      <c r="L101" s="108"/>
      <c r="M101" s="108"/>
      <c r="N101" s="40">
        <f>VLOOKUP(K101,Listas!$H$2:$I$32,2,FALSE)</f>
        <v>0</v>
      </c>
      <c r="O101" s="21"/>
      <c r="P101" s="29"/>
      <c r="Q101" s="21"/>
      <c r="R101" s="108"/>
      <c r="S101" s="108"/>
      <c r="T101" s="19" t="s">
        <v>414</v>
      </c>
      <c r="U101" s="19"/>
      <c r="V101" s="19"/>
      <c r="W101" s="3"/>
      <c r="X101" s="3"/>
      <c r="Y101" s="3"/>
      <c r="AD101" s="15"/>
      <c r="AE101" s="15"/>
      <c r="AF101" s="15"/>
      <c r="AG101" s="15"/>
    </row>
    <row r="102" spans="4:33">
      <c r="D102" s="19"/>
      <c r="E102" s="177"/>
      <c r="F102" s="177"/>
      <c r="G102" s="35"/>
      <c r="H102" s="35"/>
      <c r="I102" s="35"/>
      <c r="J102" s="32"/>
      <c r="K102" s="108" t="s">
        <v>415</v>
      </c>
      <c r="L102" s="108"/>
      <c r="M102" s="108"/>
      <c r="N102" s="40">
        <f>VLOOKUP(K102,Listas!$H$2:$I$32,2,FALSE)</f>
        <v>0</v>
      </c>
      <c r="O102" s="21"/>
      <c r="P102" s="29"/>
      <c r="Q102" s="21"/>
      <c r="R102" s="108"/>
      <c r="S102" s="108"/>
      <c r="T102" s="19" t="s">
        <v>414</v>
      </c>
      <c r="U102" s="19"/>
      <c r="V102" s="19"/>
      <c r="W102" s="3"/>
      <c r="X102" s="3"/>
      <c r="Y102" s="3"/>
      <c r="AD102" s="15"/>
      <c r="AE102" s="15"/>
      <c r="AF102" s="15"/>
      <c r="AG102" s="15"/>
    </row>
    <row r="103" spans="4:33">
      <c r="D103" s="19"/>
      <c r="E103" s="177"/>
      <c r="F103" s="177"/>
      <c r="G103" s="35"/>
      <c r="H103" s="35"/>
      <c r="I103" s="35"/>
      <c r="J103" s="32"/>
      <c r="K103" s="108" t="s">
        <v>415</v>
      </c>
      <c r="L103" s="108"/>
      <c r="M103" s="108"/>
      <c r="N103" s="40">
        <f>VLOOKUP(K103,Listas!$H$2:$I$32,2,FALSE)</f>
        <v>0</v>
      </c>
      <c r="O103" s="21"/>
      <c r="P103" s="29"/>
      <c r="Q103" s="21"/>
      <c r="R103" s="108"/>
      <c r="S103" s="108"/>
      <c r="T103" s="19" t="s">
        <v>414</v>
      </c>
      <c r="U103" s="19"/>
      <c r="V103" s="19"/>
      <c r="W103" s="3"/>
      <c r="X103" s="3"/>
      <c r="Y103" s="3"/>
      <c r="AD103" s="15"/>
      <c r="AE103" s="15"/>
      <c r="AF103" s="15"/>
      <c r="AG103" s="15"/>
    </row>
    <row r="104" spans="4:33">
      <c r="D104" s="19"/>
      <c r="E104" s="177"/>
      <c r="F104" s="177"/>
      <c r="G104" s="35"/>
      <c r="H104" s="35"/>
      <c r="I104" s="35"/>
      <c r="J104" s="32"/>
      <c r="K104" s="108" t="s">
        <v>415</v>
      </c>
      <c r="L104" s="108"/>
      <c r="M104" s="108"/>
      <c r="N104" s="40">
        <f>VLOOKUP(K104,Listas!$H$2:$I$32,2,FALSE)</f>
        <v>0</v>
      </c>
      <c r="O104" s="21"/>
      <c r="P104" s="29"/>
      <c r="Q104" s="21"/>
      <c r="R104" s="108"/>
      <c r="S104" s="108"/>
      <c r="T104" s="19" t="s">
        <v>414</v>
      </c>
      <c r="U104" s="19"/>
      <c r="V104" s="19"/>
      <c r="W104" s="3"/>
      <c r="X104" s="3"/>
      <c r="Y104" s="3"/>
      <c r="AD104" s="15"/>
      <c r="AE104" s="15"/>
      <c r="AF104" s="15"/>
      <c r="AG104" s="15"/>
    </row>
    <row r="105" spans="4:33">
      <c r="D105" s="19"/>
      <c r="E105" s="177"/>
      <c r="F105" s="177"/>
      <c r="G105" s="35"/>
      <c r="H105" s="35"/>
      <c r="I105" s="35"/>
      <c r="J105" s="32"/>
      <c r="K105" s="108" t="s">
        <v>415</v>
      </c>
      <c r="L105" s="108"/>
      <c r="M105" s="108"/>
      <c r="N105" s="40">
        <f>VLOOKUP(K105,Listas!$H$2:$I$32,2,FALSE)</f>
        <v>0</v>
      </c>
      <c r="O105" s="21"/>
      <c r="P105" s="29"/>
      <c r="Q105" s="21"/>
      <c r="R105" s="108"/>
      <c r="S105" s="108"/>
      <c r="T105" s="19" t="s">
        <v>414</v>
      </c>
      <c r="U105" s="19"/>
      <c r="V105" s="19"/>
      <c r="W105" s="3"/>
      <c r="X105" s="3"/>
      <c r="Y105" s="3"/>
      <c r="AD105" s="15"/>
      <c r="AE105" s="15"/>
      <c r="AF105" s="15"/>
      <c r="AG105" s="15"/>
    </row>
    <row r="106" spans="4:33">
      <c r="D106" s="19"/>
      <c r="E106" s="177"/>
      <c r="F106" s="177"/>
      <c r="G106" s="35"/>
      <c r="H106" s="35"/>
      <c r="I106" s="35"/>
      <c r="J106" s="32"/>
      <c r="K106" s="108" t="s">
        <v>415</v>
      </c>
      <c r="L106" s="108"/>
      <c r="M106" s="108"/>
      <c r="N106" s="40">
        <f>VLOOKUP(K106,Listas!$H$2:$I$32,2,FALSE)</f>
        <v>0</v>
      </c>
      <c r="O106" s="21"/>
      <c r="P106" s="29"/>
      <c r="Q106" s="21"/>
      <c r="R106" s="108"/>
      <c r="S106" s="108"/>
      <c r="T106" s="19" t="s">
        <v>414</v>
      </c>
      <c r="U106" s="19"/>
      <c r="V106" s="19"/>
      <c r="W106" s="3"/>
      <c r="X106" s="3"/>
      <c r="Y106" s="3"/>
      <c r="AD106" s="15"/>
      <c r="AE106" s="15"/>
      <c r="AF106" s="15"/>
      <c r="AG106" s="15"/>
    </row>
    <row r="107" spans="4:33">
      <c r="D107" s="19"/>
      <c r="E107" s="177"/>
      <c r="F107" s="177"/>
      <c r="G107" s="35"/>
      <c r="H107" s="35"/>
      <c r="I107" s="35"/>
      <c r="J107" s="32"/>
      <c r="K107" s="108" t="s">
        <v>415</v>
      </c>
      <c r="L107" s="108"/>
      <c r="M107" s="108"/>
      <c r="N107" s="40">
        <f>VLOOKUP(K107,Listas!$H$2:$I$32,2,FALSE)</f>
        <v>0</v>
      </c>
      <c r="O107" s="21"/>
      <c r="P107" s="29"/>
      <c r="Q107" s="21"/>
      <c r="R107" s="108"/>
      <c r="S107" s="108"/>
      <c r="T107" s="19" t="s">
        <v>414</v>
      </c>
      <c r="U107" s="19"/>
      <c r="V107" s="19"/>
      <c r="W107" s="3"/>
      <c r="X107" s="3"/>
      <c r="Y107" s="3"/>
      <c r="AD107" s="15"/>
      <c r="AE107" s="15"/>
      <c r="AF107" s="15"/>
      <c r="AG107" s="15"/>
    </row>
    <row r="108" spans="4:33">
      <c r="D108" s="19"/>
      <c r="E108" s="177"/>
      <c r="F108" s="177"/>
      <c r="G108" s="35"/>
      <c r="H108" s="35"/>
      <c r="I108" s="35"/>
      <c r="J108" s="32"/>
      <c r="K108" s="108" t="s">
        <v>415</v>
      </c>
      <c r="L108" s="108"/>
      <c r="M108" s="108"/>
      <c r="N108" s="40">
        <f>VLOOKUP(K108,Listas!$H$2:$I$32,2,FALSE)</f>
        <v>0</v>
      </c>
      <c r="O108" s="21"/>
      <c r="P108" s="29"/>
      <c r="Q108" s="21"/>
      <c r="R108" s="108"/>
      <c r="S108" s="108"/>
      <c r="T108" s="19" t="s">
        <v>414</v>
      </c>
      <c r="U108" s="19"/>
      <c r="V108" s="19"/>
      <c r="W108" s="3"/>
      <c r="X108" s="3"/>
      <c r="Y108" s="3"/>
      <c r="AD108" s="15"/>
      <c r="AE108" s="15"/>
      <c r="AF108" s="15"/>
      <c r="AG108" s="15"/>
    </row>
    <row r="109" spans="4:33">
      <c r="D109" s="19"/>
      <c r="E109" s="177"/>
      <c r="F109" s="177"/>
      <c r="G109" s="35"/>
      <c r="H109" s="35"/>
      <c r="I109" s="35"/>
      <c r="J109" s="32"/>
      <c r="K109" s="108" t="s">
        <v>415</v>
      </c>
      <c r="L109" s="108"/>
      <c r="M109" s="108"/>
      <c r="N109" s="40">
        <f>VLOOKUP(K109,Listas!$H$2:$I$32,2,FALSE)</f>
        <v>0</v>
      </c>
      <c r="O109" s="21"/>
      <c r="P109" s="29"/>
      <c r="Q109" s="21"/>
      <c r="R109" s="108"/>
      <c r="S109" s="108"/>
      <c r="T109" s="19" t="s">
        <v>414</v>
      </c>
      <c r="U109" s="19"/>
      <c r="V109" s="19"/>
      <c r="W109" s="3"/>
      <c r="X109" s="3"/>
      <c r="Y109" s="3"/>
      <c r="AD109" s="15"/>
      <c r="AE109" s="15"/>
      <c r="AF109" s="15"/>
      <c r="AG109" s="15"/>
    </row>
    <row r="110" spans="4:33">
      <c r="D110" s="19"/>
      <c r="E110" s="177"/>
      <c r="F110" s="177"/>
      <c r="G110" s="35"/>
      <c r="H110" s="35"/>
      <c r="I110" s="35"/>
      <c r="J110" s="32"/>
      <c r="K110" s="108" t="s">
        <v>415</v>
      </c>
      <c r="L110" s="108"/>
      <c r="M110" s="108"/>
      <c r="N110" s="40">
        <f>VLOOKUP(K110,Listas!$H$2:$I$32,2,FALSE)</f>
        <v>0</v>
      </c>
      <c r="O110" s="21"/>
      <c r="P110" s="29"/>
      <c r="Q110" s="21"/>
      <c r="R110" s="108"/>
      <c r="S110" s="108"/>
      <c r="T110" s="19" t="s">
        <v>414</v>
      </c>
      <c r="U110" s="19"/>
      <c r="V110" s="19"/>
      <c r="W110" s="3"/>
      <c r="X110" s="3"/>
      <c r="Y110" s="3"/>
      <c r="AD110" s="15"/>
      <c r="AE110" s="15"/>
      <c r="AF110" s="15"/>
      <c r="AG110" s="15"/>
    </row>
    <row r="111" spans="4:33">
      <c r="D111" s="19"/>
      <c r="E111" s="177"/>
      <c r="F111" s="177"/>
      <c r="G111" s="35"/>
      <c r="H111" s="35"/>
      <c r="I111" s="35"/>
      <c r="J111" s="32"/>
      <c r="K111" s="108" t="s">
        <v>415</v>
      </c>
      <c r="L111" s="108"/>
      <c r="M111" s="108"/>
      <c r="N111" s="40">
        <f>VLOOKUP(K111,Listas!$H$2:$I$32,2,FALSE)</f>
        <v>0</v>
      </c>
      <c r="O111" s="21"/>
      <c r="P111" s="29"/>
      <c r="Q111" s="21"/>
      <c r="R111" s="108"/>
      <c r="S111" s="108"/>
      <c r="T111" s="19" t="s">
        <v>414</v>
      </c>
      <c r="U111" s="19"/>
      <c r="V111" s="19"/>
      <c r="W111" s="3"/>
      <c r="X111" s="3"/>
      <c r="Y111" s="3"/>
      <c r="AD111" s="15"/>
      <c r="AE111" s="15"/>
      <c r="AF111" s="15"/>
      <c r="AG111" s="15"/>
    </row>
    <row r="112" spans="4:33">
      <c r="D112" s="19"/>
      <c r="E112" s="177"/>
      <c r="F112" s="177"/>
      <c r="G112" s="35"/>
      <c r="H112" s="35"/>
      <c r="I112" s="35"/>
      <c r="J112" s="32"/>
      <c r="K112" s="108" t="s">
        <v>415</v>
      </c>
      <c r="L112" s="108"/>
      <c r="M112" s="108"/>
      <c r="N112" s="40">
        <f>VLOOKUP(K112,Listas!$H$2:$I$32,2,FALSE)</f>
        <v>0</v>
      </c>
      <c r="O112" s="21"/>
      <c r="P112" s="29"/>
      <c r="Q112" s="21"/>
      <c r="R112" s="108"/>
      <c r="S112" s="108"/>
      <c r="T112" s="19" t="s">
        <v>414</v>
      </c>
      <c r="U112" s="19"/>
      <c r="V112" s="19"/>
      <c r="W112" s="3"/>
      <c r="X112" s="3"/>
      <c r="Y112" s="3"/>
      <c r="AD112" s="15"/>
      <c r="AE112" s="15"/>
      <c r="AF112" s="15"/>
      <c r="AG112" s="15"/>
    </row>
    <row r="113" spans="4:33">
      <c r="D113" s="19"/>
      <c r="E113" s="177"/>
      <c r="F113" s="177"/>
      <c r="G113" s="35"/>
      <c r="H113" s="35"/>
      <c r="I113" s="35"/>
      <c r="J113" s="32"/>
      <c r="K113" s="108" t="s">
        <v>415</v>
      </c>
      <c r="L113" s="108"/>
      <c r="M113" s="108"/>
      <c r="N113" s="40">
        <f>VLOOKUP(K113,Listas!$H$2:$I$32,2,FALSE)</f>
        <v>0</v>
      </c>
      <c r="O113" s="21"/>
      <c r="P113" s="29"/>
      <c r="Q113" s="21"/>
      <c r="R113" s="108"/>
      <c r="S113" s="108"/>
      <c r="T113" s="19" t="s">
        <v>414</v>
      </c>
      <c r="U113" s="19"/>
      <c r="V113" s="19"/>
      <c r="W113" s="3"/>
      <c r="X113" s="3"/>
      <c r="Y113" s="3"/>
      <c r="AD113" s="15"/>
      <c r="AE113" s="15"/>
      <c r="AF113" s="15"/>
      <c r="AG113" s="15"/>
    </row>
    <row r="114" spans="4:33">
      <c r="D114" s="19"/>
      <c r="E114" s="177"/>
      <c r="F114" s="177"/>
      <c r="G114" s="35"/>
      <c r="H114" s="35"/>
      <c r="I114" s="35"/>
      <c r="J114" s="32"/>
      <c r="K114" s="108" t="s">
        <v>415</v>
      </c>
      <c r="L114" s="108"/>
      <c r="M114" s="108"/>
      <c r="N114" s="40">
        <f>VLOOKUP(K114,Listas!$H$2:$I$32,2,FALSE)</f>
        <v>0</v>
      </c>
      <c r="O114" s="21"/>
      <c r="P114" s="29"/>
      <c r="Q114" s="21"/>
      <c r="R114" s="108"/>
      <c r="S114" s="108"/>
      <c r="T114" s="19" t="s">
        <v>414</v>
      </c>
      <c r="U114" s="19"/>
      <c r="V114" s="19"/>
      <c r="W114" s="3"/>
      <c r="X114" s="3"/>
      <c r="Y114" s="3"/>
      <c r="AD114" s="15"/>
      <c r="AE114" s="15"/>
      <c r="AF114" s="15"/>
      <c r="AG114" s="15"/>
    </row>
    <row r="115" spans="4:33">
      <c r="D115" s="19"/>
      <c r="E115" s="177"/>
      <c r="F115" s="177"/>
      <c r="G115" s="35"/>
      <c r="H115" s="35"/>
      <c r="I115" s="35"/>
      <c r="J115" s="32"/>
      <c r="K115" s="108" t="s">
        <v>415</v>
      </c>
      <c r="L115" s="108"/>
      <c r="M115" s="108"/>
      <c r="N115" s="40">
        <f>VLOOKUP(K115,Listas!$H$2:$I$32,2,FALSE)</f>
        <v>0</v>
      </c>
      <c r="O115" s="21"/>
      <c r="P115" s="29"/>
      <c r="Q115" s="21"/>
      <c r="R115" s="108"/>
      <c r="S115" s="108"/>
      <c r="T115" s="19" t="s">
        <v>414</v>
      </c>
      <c r="U115" s="19"/>
      <c r="V115" s="19"/>
      <c r="W115" s="3"/>
      <c r="X115" s="3"/>
      <c r="Y115" s="3"/>
      <c r="AD115" s="15"/>
      <c r="AE115" s="15"/>
      <c r="AF115" s="15"/>
      <c r="AG115" s="15"/>
    </row>
    <row r="116" spans="4:33">
      <c r="D116" s="19"/>
      <c r="E116" s="177"/>
      <c r="F116" s="177"/>
      <c r="G116" s="35"/>
      <c r="H116" s="35"/>
      <c r="I116" s="35"/>
      <c r="J116" s="32"/>
      <c r="K116" s="108" t="s">
        <v>415</v>
      </c>
      <c r="L116" s="108"/>
      <c r="M116" s="108"/>
      <c r="N116" s="40">
        <f>VLOOKUP(K116,Listas!$H$2:$I$32,2,FALSE)</f>
        <v>0</v>
      </c>
      <c r="O116" s="21"/>
      <c r="P116" s="29"/>
      <c r="Q116" s="21"/>
      <c r="R116" s="108"/>
      <c r="S116" s="108"/>
      <c r="T116" s="19" t="s">
        <v>414</v>
      </c>
      <c r="U116" s="19"/>
      <c r="V116" s="19"/>
      <c r="W116" s="3"/>
      <c r="X116" s="3"/>
      <c r="Y116" s="3"/>
      <c r="AD116" s="15"/>
      <c r="AE116" s="15"/>
      <c r="AF116" s="15"/>
      <c r="AG116" s="15"/>
    </row>
    <row r="117" spans="4:33">
      <c r="D117" s="165"/>
      <c r="E117" s="165"/>
      <c r="F117" s="165"/>
      <c r="G117" s="165"/>
      <c r="H117" s="165"/>
      <c r="I117" s="165"/>
      <c r="J117" s="165"/>
      <c r="K117" s="165"/>
      <c r="L117" s="165"/>
      <c r="M117" s="165"/>
      <c r="N117" s="165"/>
      <c r="O117" s="165"/>
      <c r="P117" s="165"/>
      <c r="Q117" s="165"/>
      <c r="R117" s="165"/>
      <c r="S117" s="165"/>
      <c r="T117" s="165"/>
      <c r="U117" s="165"/>
      <c r="V117" s="165"/>
      <c r="AE117" s="15"/>
      <c r="AF117" s="15"/>
      <c r="AG117" s="15"/>
    </row>
    <row r="118" spans="4:33">
      <c r="AE118" s="15"/>
      <c r="AF118" s="15"/>
      <c r="AG118" s="15"/>
    </row>
    <row r="119" spans="4:33">
      <c r="AE119" s="15"/>
      <c r="AF119" s="15"/>
      <c r="AG119" s="15"/>
    </row>
    <row r="120" spans="4:33">
      <c r="AE120" s="15"/>
      <c r="AF120" s="15"/>
      <c r="AG120" s="15"/>
    </row>
    <row r="121" spans="4:33">
      <c r="AE121" s="15"/>
      <c r="AF121" s="15"/>
      <c r="AG121" s="15"/>
    </row>
    <row r="122" spans="4:33">
      <c r="AE122" s="15"/>
      <c r="AF122" s="15"/>
      <c r="AG122" s="15"/>
    </row>
    <row r="123" spans="4:33">
      <c r="AE123" s="15"/>
      <c r="AF123" s="15"/>
      <c r="AG123" s="15"/>
    </row>
    <row r="124" spans="4:33">
      <c r="AE124" s="15"/>
      <c r="AF124" s="15"/>
      <c r="AG124" s="15"/>
    </row>
    <row r="125" spans="4:33">
      <c r="AE125" s="15"/>
      <c r="AF125" s="15"/>
      <c r="AG125" s="15"/>
    </row>
    <row r="126" spans="4:33">
      <c r="AE126" s="15"/>
      <c r="AF126" s="15"/>
      <c r="AG126" s="15"/>
    </row>
    <row r="127" spans="4:33">
      <c r="AE127" s="15"/>
      <c r="AF127" s="15"/>
      <c r="AG127" s="15"/>
    </row>
  </sheetData>
  <mergeCells count="303">
    <mergeCell ref="T25:U25"/>
    <mergeCell ref="F15:G15"/>
    <mergeCell ref="D22:E22"/>
    <mergeCell ref="D23:E23"/>
    <mergeCell ref="D24:E24"/>
    <mergeCell ref="E6:K6"/>
    <mergeCell ref="L6:M6"/>
    <mergeCell ref="N6:P6"/>
    <mergeCell ref="Q6:R6"/>
    <mergeCell ref="E4:U4"/>
    <mergeCell ref="T17:U17"/>
    <mergeCell ref="T18:U18"/>
    <mergeCell ref="T19:U19"/>
    <mergeCell ref="T20:U20"/>
    <mergeCell ref="T21:U21"/>
    <mergeCell ref="T22:U22"/>
    <mergeCell ref="T23:U23"/>
    <mergeCell ref="T24:U24"/>
    <mergeCell ref="E29:F29"/>
    <mergeCell ref="K29:M29"/>
    <mergeCell ref="R29:S29"/>
    <mergeCell ref="E30:F30"/>
    <mergeCell ref="K30:M30"/>
    <mergeCell ref="R30:S30"/>
    <mergeCell ref="P8:R8"/>
    <mergeCell ref="S2:U2"/>
    <mergeCell ref="D15:E16"/>
    <mergeCell ref="D17:E17"/>
    <mergeCell ref="D18:E18"/>
    <mergeCell ref="S8:U8"/>
    <mergeCell ref="E2:R2"/>
    <mergeCell ref="E8:O8"/>
    <mergeCell ref="S6:U6"/>
    <mergeCell ref="D10:U10"/>
    <mergeCell ref="E11:U11"/>
    <mergeCell ref="E12:U12"/>
    <mergeCell ref="H15:S15"/>
    <mergeCell ref="D25:G25"/>
    <mergeCell ref="T15:U16"/>
    <mergeCell ref="D19:E19"/>
    <mergeCell ref="D20:E20"/>
    <mergeCell ref="D21:E21"/>
    <mergeCell ref="E33:F33"/>
    <mergeCell ref="K33:M33"/>
    <mergeCell ref="R33:S33"/>
    <mergeCell ref="E34:F34"/>
    <mergeCell ref="K34:M34"/>
    <mergeCell ref="R34:S34"/>
    <mergeCell ref="E31:F31"/>
    <mergeCell ref="K31:M31"/>
    <mergeCell ref="R31:S31"/>
    <mergeCell ref="E32:F32"/>
    <mergeCell ref="K32:M32"/>
    <mergeCell ref="R32:S32"/>
    <mergeCell ref="E37:F37"/>
    <mergeCell ref="K37:M37"/>
    <mergeCell ref="R37:S37"/>
    <mergeCell ref="E38:F38"/>
    <mergeCell ref="K38:M38"/>
    <mergeCell ref="R38:S38"/>
    <mergeCell ref="E35:F35"/>
    <mergeCell ref="K35:M35"/>
    <mergeCell ref="R35:S35"/>
    <mergeCell ref="E36:F36"/>
    <mergeCell ref="K36:M36"/>
    <mergeCell ref="R36:S36"/>
    <mergeCell ref="E41:F41"/>
    <mergeCell ref="K41:M41"/>
    <mergeCell ref="R41:S41"/>
    <mergeCell ref="E42:F42"/>
    <mergeCell ref="K42:M42"/>
    <mergeCell ref="R42:S42"/>
    <mergeCell ref="E39:F39"/>
    <mergeCell ref="K39:M39"/>
    <mergeCell ref="R39:S39"/>
    <mergeCell ref="E40:F40"/>
    <mergeCell ref="K40:M40"/>
    <mergeCell ref="R40:S40"/>
    <mergeCell ref="E45:F45"/>
    <mergeCell ref="K45:M45"/>
    <mergeCell ref="R45:S45"/>
    <mergeCell ref="E46:F46"/>
    <mergeCell ref="K46:M46"/>
    <mergeCell ref="R46:S46"/>
    <mergeCell ref="E43:F43"/>
    <mergeCell ref="K43:M43"/>
    <mergeCell ref="R43:S43"/>
    <mergeCell ref="E44:F44"/>
    <mergeCell ref="K44:M44"/>
    <mergeCell ref="R44:S44"/>
    <mergeCell ref="E49:F49"/>
    <mergeCell ref="K49:M49"/>
    <mergeCell ref="R49:S49"/>
    <mergeCell ref="E50:F50"/>
    <mergeCell ref="K50:M50"/>
    <mergeCell ref="R50:S50"/>
    <mergeCell ref="E47:F47"/>
    <mergeCell ref="K47:M47"/>
    <mergeCell ref="R47:S47"/>
    <mergeCell ref="E48:F48"/>
    <mergeCell ref="K48:M48"/>
    <mergeCell ref="R48:S48"/>
    <mergeCell ref="E53:F53"/>
    <mergeCell ref="K53:M53"/>
    <mergeCell ref="R53:S53"/>
    <mergeCell ref="E54:F54"/>
    <mergeCell ref="K54:M54"/>
    <mergeCell ref="R54:S54"/>
    <mergeCell ref="E51:F51"/>
    <mergeCell ref="K51:M51"/>
    <mergeCell ref="R51:S51"/>
    <mergeCell ref="E52:F52"/>
    <mergeCell ref="K52:M52"/>
    <mergeCell ref="R52:S52"/>
    <mergeCell ref="E57:F57"/>
    <mergeCell ref="K57:M57"/>
    <mergeCell ref="R57:S57"/>
    <mergeCell ref="E58:F58"/>
    <mergeCell ref="K58:M58"/>
    <mergeCell ref="R58:S58"/>
    <mergeCell ref="E55:F55"/>
    <mergeCell ref="K55:M55"/>
    <mergeCell ref="R55:S55"/>
    <mergeCell ref="E56:F56"/>
    <mergeCell ref="K56:M56"/>
    <mergeCell ref="R56:S56"/>
    <mergeCell ref="E61:F61"/>
    <mergeCell ref="K61:M61"/>
    <mergeCell ref="R61:S61"/>
    <mergeCell ref="E62:F62"/>
    <mergeCell ref="K62:M62"/>
    <mergeCell ref="R62:S62"/>
    <mergeCell ref="E59:F59"/>
    <mergeCell ref="K59:M59"/>
    <mergeCell ref="R59:S59"/>
    <mergeCell ref="E60:F60"/>
    <mergeCell ref="K60:M60"/>
    <mergeCell ref="R60:S60"/>
    <mergeCell ref="E65:F65"/>
    <mergeCell ref="K65:M65"/>
    <mergeCell ref="R65:S65"/>
    <mergeCell ref="E66:F66"/>
    <mergeCell ref="K66:M66"/>
    <mergeCell ref="R66:S66"/>
    <mergeCell ref="E63:F63"/>
    <mergeCell ref="K63:M63"/>
    <mergeCell ref="R63:S63"/>
    <mergeCell ref="E64:F64"/>
    <mergeCell ref="K64:M64"/>
    <mergeCell ref="R64:S64"/>
    <mergeCell ref="E69:F69"/>
    <mergeCell ref="K69:M69"/>
    <mergeCell ref="R69:S69"/>
    <mergeCell ref="E70:F70"/>
    <mergeCell ref="K70:M70"/>
    <mergeCell ref="R70:S70"/>
    <mergeCell ref="E67:F67"/>
    <mergeCell ref="K67:M67"/>
    <mergeCell ref="R67:S67"/>
    <mergeCell ref="E68:F68"/>
    <mergeCell ref="K68:M68"/>
    <mergeCell ref="R68:S68"/>
    <mergeCell ref="E73:F73"/>
    <mergeCell ref="K73:M73"/>
    <mergeCell ref="R73:S73"/>
    <mergeCell ref="E74:F74"/>
    <mergeCell ref="K74:M74"/>
    <mergeCell ref="R74:S74"/>
    <mergeCell ref="E71:F71"/>
    <mergeCell ref="K71:M71"/>
    <mergeCell ref="R71:S71"/>
    <mergeCell ref="E72:F72"/>
    <mergeCell ref="K72:M72"/>
    <mergeCell ref="R72:S72"/>
    <mergeCell ref="E77:F77"/>
    <mergeCell ref="K77:M77"/>
    <mergeCell ref="R77:S77"/>
    <mergeCell ref="E78:F78"/>
    <mergeCell ref="K78:M78"/>
    <mergeCell ref="R78:S78"/>
    <mergeCell ref="E75:F75"/>
    <mergeCell ref="K75:M75"/>
    <mergeCell ref="R75:S75"/>
    <mergeCell ref="E76:F76"/>
    <mergeCell ref="K76:M76"/>
    <mergeCell ref="R76:S76"/>
    <mergeCell ref="E81:F81"/>
    <mergeCell ref="K81:M81"/>
    <mergeCell ref="R81:S81"/>
    <mergeCell ref="E82:F82"/>
    <mergeCell ref="K82:M82"/>
    <mergeCell ref="R82:S82"/>
    <mergeCell ref="E79:F79"/>
    <mergeCell ref="K79:M79"/>
    <mergeCell ref="R79:S79"/>
    <mergeCell ref="E80:F80"/>
    <mergeCell ref="K80:M80"/>
    <mergeCell ref="R80:S80"/>
    <mergeCell ref="E85:F85"/>
    <mergeCell ref="K85:M85"/>
    <mergeCell ref="R85:S85"/>
    <mergeCell ref="E86:F86"/>
    <mergeCell ref="K86:M86"/>
    <mergeCell ref="R86:S86"/>
    <mergeCell ref="E83:F83"/>
    <mergeCell ref="K83:M83"/>
    <mergeCell ref="R83:S83"/>
    <mergeCell ref="E84:F84"/>
    <mergeCell ref="K84:M84"/>
    <mergeCell ref="R84:S84"/>
    <mergeCell ref="E89:F89"/>
    <mergeCell ref="K89:M89"/>
    <mergeCell ref="R89:S89"/>
    <mergeCell ref="E90:F90"/>
    <mergeCell ref="K90:M90"/>
    <mergeCell ref="R90:S90"/>
    <mergeCell ref="E87:F87"/>
    <mergeCell ref="K87:M87"/>
    <mergeCell ref="R87:S87"/>
    <mergeCell ref="E88:F88"/>
    <mergeCell ref="K88:M88"/>
    <mergeCell ref="R88:S88"/>
    <mergeCell ref="E93:F93"/>
    <mergeCell ref="K93:M93"/>
    <mergeCell ref="R93:S93"/>
    <mergeCell ref="E94:F94"/>
    <mergeCell ref="K94:M94"/>
    <mergeCell ref="R94:S94"/>
    <mergeCell ref="E91:F91"/>
    <mergeCell ref="K91:M91"/>
    <mergeCell ref="R91:S91"/>
    <mergeCell ref="E92:F92"/>
    <mergeCell ref="K92:M92"/>
    <mergeCell ref="R92:S92"/>
    <mergeCell ref="E97:F97"/>
    <mergeCell ref="K97:M97"/>
    <mergeCell ref="R97:S97"/>
    <mergeCell ref="E98:F98"/>
    <mergeCell ref="K98:M98"/>
    <mergeCell ref="R98:S98"/>
    <mergeCell ref="E95:F95"/>
    <mergeCell ref="K95:M95"/>
    <mergeCell ref="R95:S95"/>
    <mergeCell ref="E96:F96"/>
    <mergeCell ref="K96:M96"/>
    <mergeCell ref="R96:S96"/>
    <mergeCell ref="E101:F101"/>
    <mergeCell ref="K101:M101"/>
    <mergeCell ref="R101:S101"/>
    <mergeCell ref="E102:F102"/>
    <mergeCell ref="K102:M102"/>
    <mergeCell ref="R102:S102"/>
    <mergeCell ref="E99:F99"/>
    <mergeCell ref="K99:M99"/>
    <mergeCell ref="R99:S99"/>
    <mergeCell ref="E100:F100"/>
    <mergeCell ref="K100:M100"/>
    <mergeCell ref="R100:S100"/>
    <mergeCell ref="E105:F105"/>
    <mergeCell ref="K105:M105"/>
    <mergeCell ref="R105:S105"/>
    <mergeCell ref="E106:F106"/>
    <mergeCell ref="K106:M106"/>
    <mergeCell ref="R106:S106"/>
    <mergeCell ref="E103:F103"/>
    <mergeCell ref="K103:M103"/>
    <mergeCell ref="R103:S103"/>
    <mergeCell ref="E104:F104"/>
    <mergeCell ref="K104:M104"/>
    <mergeCell ref="R104:S104"/>
    <mergeCell ref="E110:F110"/>
    <mergeCell ref="K110:M110"/>
    <mergeCell ref="R110:S110"/>
    <mergeCell ref="E107:F107"/>
    <mergeCell ref="K107:M107"/>
    <mergeCell ref="R107:S107"/>
    <mergeCell ref="E108:F108"/>
    <mergeCell ref="K108:M108"/>
    <mergeCell ref="R108:S108"/>
    <mergeCell ref="D28:V28"/>
    <mergeCell ref="D14:U14"/>
    <mergeCell ref="D117:V117"/>
    <mergeCell ref="E115:F115"/>
    <mergeCell ref="K115:M115"/>
    <mergeCell ref="R115:S115"/>
    <mergeCell ref="E116:F116"/>
    <mergeCell ref="K116:M116"/>
    <mergeCell ref="R116:S116"/>
    <mergeCell ref="E113:F113"/>
    <mergeCell ref="K113:M113"/>
    <mergeCell ref="R113:S113"/>
    <mergeCell ref="E114:F114"/>
    <mergeCell ref="K114:M114"/>
    <mergeCell ref="R114:S114"/>
    <mergeCell ref="E111:F111"/>
    <mergeCell ref="K111:M111"/>
    <mergeCell ref="R111:S111"/>
    <mergeCell ref="E112:F112"/>
    <mergeCell ref="K112:M112"/>
    <mergeCell ref="R112:S112"/>
    <mergeCell ref="E109:F109"/>
    <mergeCell ref="K109:M109"/>
    <mergeCell ref="R109:S109"/>
  </mergeCells>
  <conditionalFormatting sqref="D30:E116">
    <cfRule type="cellIs" dxfId="10" priority="3" operator="equal">
      <formula>"Escolha um tipo de resíduo na lista"</formula>
    </cfRule>
  </conditionalFormatting>
  <conditionalFormatting sqref="F17:F24">
    <cfRule type="cellIs" dxfId="9" priority="15" operator="equal">
      <formula>"Escolha um tipo de tratamento na lista"</formula>
    </cfRule>
  </conditionalFormatting>
  <conditionalFormatting sqref="G17:G24">
    <cfRule type="cellIs" dxfId="8" priority="7" operator="equal">
      <formula>"Escolha a unidade"</formula>
    </cfRule>
  </conditionalFormatting>
  <conditionalFormatting sqref="G30:G116 K30:K116">
    <cfRule type="cellIs" dxfId="7" priority="4" operator="equal">
      <formula>"Escolha um tipo de resíduo na lista"</formula>
    </cfRule>
  </conditionalFormatting>
  <conditionalFormatting sqref="P30:P116">
    <cfRule type="cellIs" dxfId="6" priority="2" operator="equal">
      <formula>"Escolha um tipo de resíduo na lista"</formula>
    </cfRule>
  </conditionalFormatting>
  <conditionalFormatting sqref="T30:T116">
    <cfRule type="cellIs" dxfId="5" priority="1" operator="equal">
      <formula>"Escolha um tipo de tratamento na lista"</formula>
    </cfRule>
  </conditionalFormatting>
  <pageMargins left="0.51181102362204722" right="0.51181102362204722" top="0.78740157480314965" bottom="0.78740157480314965" header="0.31496062992125984" footer="0.31496062992125984"/>
  <pageSetup paperSize="9" scale="86"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0506FF5-F8E1-4AFB-BA3F-7E4A276242FD}">
          <x14:formula1>
            <xm:f>Listas!$K$2:$K$15</xm:f>
          </x14:formula1>
          <xm:sqref>T30:T116</xm:sqref>
        </x14:dataValidation>
        <x14:dataValidation type="list" allowBlank="1" showInputMessage="1" showErrorMessage="1" xr:uid="{AC8A670D-E87D-4C41-BAB8-6B1E47490C85}">
          <x14:formula1>
            <xm:f>Listas!$L$2:$L$4</xm:f>
          </x14:formula1>
          <xm:sqref>G17:G24</xm:sqref>
        </x14:dataValidation>
        <x14:dataValidation type="list" allowBlank="1" showInputMessage="1" showErrorMessage="1" xr:uid="{E91769E8-FFD4-4929-9F2D-3B9E83D36D50}">
          <x14:formula1>
            <xm:f>Listas!$M$2:$M$45</xm:f>
          </x14:formula1>
          <xm:sqref>E6:K6</xm:sqref>
        </x14:dataValidation>
        <x14:dataValidation type="list" allowBlank="1" showInputMessage="1" showErrorMessage="1" xr:uid="{3A0FD966-BAD8-4EAD-8FC8-4DAF6A13C4F0}">
          <x14:formula1>
            <xm:f>Listas!$J$2:$J$12</xm:f>
          </x14:formula1>
          <xm:sqref>R30:R116</xm:sqref>
        </x14:dataValidation>
        <x14:dataValidation type="list" allowBlank="1" showInputMessage="1" showErrorMessage="1" xr:uid="{ED834C2F-25C5-48C9-BC45-A31C95AF7D7B}">
          <x14:formula1>
            <xm:f>Listas!$P$2:$P$8</xm:f>
          </x14:formula1>
          <xm:sqref>K30:M116</xm:sqref>
        </x14:dataValidation>
        <x14:dataValidation type="list" allowBlank="1" showInputMessage="1" showErrorMessage="1" xr:uid="{C6CA0B8D-54E9-4683-8F0B-0A936FB90048}">
          <x14:formula1>
            <xm:f>Listas!$B$2:$B$8</xm:f>
          </x14:formula1>
          <xm:sqref>P30:P116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2A3BE-DFB5-4C3F-B55A-3140F383A11A}">
  <sheetPr codeName="Sheet7">
    <pageSetUpPr fitToPage="1"/>
  </sheetPr>
  <dimension ref="D2:S25"/>
  <sheetViews>
    <sheetView showGridLines="0" showRowColHeaders="0" topLeftCell="A4" zoomScale="85" zoomScaleNormal="85" workbookViewId="0">
      <extLst>
        <ext xmlns:xlsdti="http://schemas.microsoft.com/office/spreadsheetml/2023/showDataTypeIcons" uri="{77bfe23e-c014-4d31-8a63-9c772dbf06b6}">
          <xlsdti:showDataTypeIcons visible="0"/>
        </ext>
      </extLst>
    </sheetView>
  </sheetViews>
  <sheetFormatPr defaultColWidth="9.1796875" defaultRowHeight="14"/>
  <cols>
    <col min="1" max="1" width="1.36328125" style="3" customWidth="1"/>
    <col min="2" max="2" width="24.7265625" style="3" customWidth="1"/>
    <col min="3" max="3" width="1.90625" style="3" customWidth="1"/>
    <col min="4" max="4" width="29.54296875" style="3" customWidth="1"/>
    <col min="5" max="5" width="29.1796875" style="3" bestFit="1" customWidth="1"/>
    <col min="6" max="6" width="29.08984375" style="3" customWidth="1"/>
    <col min="7" max="15" width="9.1796875" style="3"/>
    <col min="16" max="17" width="9.1796875" style="3" customWidth="1"/>
    <col min="18" max="16384" width="9.1796875" style="3"/>
  </cols>
  <sheetData>
    <row r="2" spans="4:19" ht="62.25" customHeight="1">
      <c r="D2" s="14"/>
      <c r="E2" s="107" t="s">
        <v>857</v>
      </c>
      <c r="F2" s="107"/>
      <c r="G2" s="107"/>
      <c r="H2" s="107"/>
      <c r="I2" s="107"/>
      <c r="J2" s="107"/>
      <c r="K2" s="107"/>
      <c r="L2" s="107"/>
      <c r="M2" s="107"/>
      <c r="N2" s="107"/>
      <c r="O2" s="107"/>
      <c r="P2" s="107"/>
      <c r="Q2" s="106" t="s">
        <v>73</v>
      </c>
      <c r="R2" s="106"/>
      <c r="S2" s="106"/>
    </row>
    <row r="4" spans="4:19" ht="45" customHeight="1">
      <c r="D4" s="10" t="s">
        <v>821</v>
      </c>
      <c r="E4" s="174" t="s">
        <v>898</v>
      </c>
      <c r="F4" s="174"/>
      <c r="G4" s="174"/>
      <c r="H4" s="174"/>
      <c r="I4" s="174"/>
      <c r="J4" s="174"/>
      <c r="K4" s="174"/>
      <c r="L4" s="174"/>
      <c r="M4" s="174"/>
      <c r="N4" s="174"/>
      <c r="O4" s="174"/>
      <c r="P4" s="174"/>
      <c r="Q4" s="174"/>
      <c r="R4" s="174"/>
      <c r="S4" s="174"/>
    </row>
    <row r="6" spans="4:19" ht="38.25" customHeight="1">
      <c r="D6" s="22" t="s">
        <v>819</v>
      </c>
      <c r="E6" s="108"/>
      <c r="F6" s="108"/>
      <c r="G6" s="108"/>
      <c r="H6" s="108"/>
      <c r="I6" s="109" t="s">
        <v>823</v>
      </c>
      <c r="J6" s="109"/>
      <c r="K6" s="108"/>
      <c r="L6" s="108"/>
      <c r="M6" s="108"/>
      <c r="N6" s="109" t="s">
        <v>824</v>
      </c>
      <c r="O6" s="109"/>
      <c r="P6" s="186"/>
      <c r="Q6" s="186"/>
      <c r="R6" s="186"/>
      <c r="S6" s="186"/>
    </row>
    <row r="8" spans="4:19" ht="36.75" customHeight="1">
      <c r="D8" s="22" t="s">
        <v>820</v>
      </c>
      <c r="E8" s="182"/>
      <c r="F8" s="183"/>
      <c r="G8" s="183"/>
      <c r="H8" s="183"/>
      <c r="I8" s="183"/>
      <c r="J8" s="183"/>
      <c r="K8" s="183"/>
      <c r="L8" s="184"/>
      <c r="M8" s="109" t="s">
        <v>825</v>
      </c>
      <c r="N8" s="109"/>
      <c r="O8" s="109"/>
      <c r="P8" s="177"/>
      <c r="Q8" s="177"/>
      <c r="R8" s="177"/>
      <c r="S8" s="177"/>
    </row>
    <row r="10" spans="4:19" ht="35" customHeight="1">
      <c r="D10" s="176" t="s">
        <v>846</v>
      </c>
      <c r="E10" s="176"/>
      <c r="F10" s="176"/>
      <c r="G10" s="176"/>
      <c r="H10" s="176"/>
      <c r="I10" s="176"/>
      <c r="J10" s="176"/>
      <c r="K10" s="176"/>
      <c r="L10" s="176"/>
      <c r="M10" s="176"/>
      <c r="N10" s="176"/>
      <c r="O10" s="176"/>
      <c r="P10" s="176"/>
      <c r="Q10" s="176"/>
      <c r="R10" s="176"/>
      <c r="S10" s="176"/>
    </row>
    <row r="11" spans="4:19" ht="14.5" customHeight="1">
      <c r="D11" s="16" t="s">
        <v>789</v>
      </c>
      <c r="E11" s="117" t="s">
        <v>799</v>
      </c>
      <c r="F11" s="117"/>
      <c r="G11" s="117"/>
      <c r="H11" s="117"/>
      <c r="I11" s="117"/>
      <c r="J11" s="117"/>
      <c r="K11" s="117"/>
      <c r="L11" s="117"/>
      <c r="M11" s="117"/>
      <c r="N11" s="117"/>
      <c r="O11" s="117"/>
      <c r="P11" s="117"/>
      <c r="Q11" s="117"/>
      <c r="R11" s="117"/>
      <c r="S11" s="117"/>
    </row>
    <row r="12" spans="4:19" ht="14.5" customHeight="1">
      <c r="D12" s="16" t="s">
        <v>791</v>
      </c>
      <c r="E12" s="117" t="s">
        <v>800</v>
      </c>
      <c r="F12" s="117"/>
      <c r="G12" s="117"/>
      <c r="H12" s="117"/>
      <c r="I12" s="117"/>
      <c r="J12" s="117"/>
      <c r="K12" s="117"/>
      <c r="L12" s="117"/>
      <c r="M12" s="117"/>
      <c r="N12" s="117"/>
      <c r="O12" s="117"/>
      <c r="P12" s="117"/>
      <c r="Q12" s="117"/>
      <c r="R12" s="117"/>
      <c r="S12" s="117"/>
    </row>
    <row r="14" spans="4:19" ht="38" customHeight="1">
      <c r="D14" s="187" t="s">
        <v>801</v>
      </c>
      <c r="E14" s="187"/>
      <c r="F14" s="187"/>
      <c r="G14" s="187"/>
      <c r="H14" s="187"/>
      <c r="I14" s="187"/>
      <c r="J14" s="187"/>
      <c r="K14" s="187"/>
      <c r="L14" s="187"/>
      <c r="M14" s="187"/>
      <c r="N14" s="187"/>
      <c r="O14" s="187"/>
      <c r="P14" s="187"/>
      <c r="Q14" s="187"/>
      <c r="R14" s="187"/>
      <c r="S14" s="187"/>
    </row>
    <row r="15" spans="4:19" ht="24.75" customHeight="1">
      <c r="D15" s="165" t="s">
        <v>897</v>
      </c>
      <c r="E15" s="165"/>
      <c r="F15" s="165"/>
      <c r="G15" s="165" t="s">
        <v>298</v>
      </c>
      <c r="H15" s="165"/>
      <c r="I15" s="165"/>
      <c r="J15" s="165"/>
      <c r="K15" s="165"/>
      <c r="L15" s="165"/>
      <c r="M15" s="165"/>
      <c r="N15" s="165"/>
      <c r="O15" s="165"/>
      <c r="P15" s="165"/>
      <c r="Q15" s="165"/>
      <c r="R15" s="165"/>
      <c r="S15" s="165" t="s">
        <v>283</v>
      </c>
    </row>
    <row r="16" spans="4:19" ht="24.75" customHeight="1">
      <c r="D16" s="165"/>
      <c r="E16" s="165"/>
      <c r="F16" s="165"/>
      <c r="G16" s="17" t="s">
        <v>74</v>
      </c>
      <c r="H16" s="17" t="s">
        <v>75</v>
      </c>
      <c r="I16" s="17" t="s">
        <v>76</v>
      </c>
      <c r="J16" s="17" t="s">
        <v>77</v>
      </c>
      <c r="K16" s="17" t="s">
        <v>78</v>
      </c>
      <c r="L16" s="17" t="s">
        <v>79</v>
      </c>
      <c r="M16" s="17" t="s">
        <v>80</v>
      </c>
      <c r="N16" s="17" t="s">
        <v>81</v>
      </c>
      <c r="O16" s="17" t="s">
        <v>82</v>
      </c>
      <c r="P16" s="17" t="s">
        <v>83</v>
      </c>
      <c r="Q16" s="17" t="s">
        <v>84</v>
      </c>
      <c r="R16" s="17" t="s">
        <v>85</v>
      </c>
      <c r="S16" s="165"/>
    </row>
    <row r="17" spans="4:19">
      <c r="D17" s="177"/>
      <c r="E17" s="177"/>
      <c r="F17" s="177"/>
      <c r="G17" s="20"/>
      <c r="H17" s="20"/>
      <c r="I17" s="20"/>
      <c r="J17" s="20"/>
      <c r="K17" s="20"/>
      <c r="L17" s="20"/>
      <c r="M17" s="20"/>
      <c r="N17" s="20"/>
      <c r="O17" s="20"/>
      <c r="P17" s="20"/>
      <c r="Q17" s="20"/>
      <c r="R17" s="20"/>
      <c r="S17" s="21">
        <f>SUM(G17:R17)</f>
        <v>0</v>
      </c>
    </row>
    <row r="18" spans="4:19">
      <c r="D18" s="177"/>
      <c r="E18" s="177"/>
      <c r="F18" s="177"/>
      <c r="G18" s="20"/>
      <c r="H18" s="20"/>
      <c r="I18" s="20"/>
      <c r="J18" s="20"/>
      <c r="K18" s="20"/>
      <c r="L18" s="20"/>
      <c r="M18" s="20"/>
      <c r="N18" s="20"/>
      <c r="O18" s="20"/>
      <c r="P18" s="20"/>
      <c r="Q18" s="20"/>
      <c r="R18" s="20"/>
      <c r="S18" s="21">
        <f t="shared" ref="S18:S24" si="0">SUM(G18:R18)</f>
        <v>0</v>
      </c>
    </row>
    <row r="19" spans="4:19">
      <c r="D19" s="177"/>
      <c r="E19" s="177"/>
      <c r="F19" s="177"/>
      <c r="G19" s="20"/>
      <c r="H19" s="20"/>
      <c r="I19" s="20"/>
      <c r="J19" s="20"/>
      <c r="K19" s="20"/>
      <c r="L19" s="20"/>
      <c r="M19" s="20"/>
      <c r="N19" s="20"/>
      <c r="O19" s="20"/>
      <c r="P19" s="20"/>
      <c r="Q19" s="20"/>
      <c r="R19" s="20"/>
      <c r="S19" s="21">
        <f t="shared" si="0"/>
        <v>0</v>
      </c>
    </row>
    <row r="20" spans="4:19">
      <c r="D20" s="177"/>
      <c r="E20" s="177"/>
      <c r="F20" s="177"/>
      <c r="G20" s="20"/>
      <c r="H20" s="20"/>
      <c r="I20" s="20"/>
      <c r="J20" s="20"/>
      <c r="K20" s="20"/>
      <c r="L20" s="20"/>
      <c r="M20" s="20"/>
      <c r="N20" s="20"/>
      <c r="O20" s="20"/>
      <c r="P20" s="20"/>
      <c r="Q20" s="20"/>
      <c r="R20" s="20"/>
      <c r="S20" s="21">
        <f t="shared" si="0"/>
        <v>0</v>
      </c>
    </row>
    <row r="21" spans="4:19">
      <c r="D21" s="177"/>
      <c r="E21" s="177"/>
      <c r="F21" s="177"/>
      <c r="G21" s="20"/>
      <c r="H21" s="20"/>
      <c r="I21" s="20"/>
      <c r="J21" s="20"/>
      <c r="K21" s="20"/>
      <c r="L21" s="20"/>
      <c r="M21" s="20"/>
      <c r="N21" s="20"/>
      <c r="O21" s="20"/>
      <c r="P21" s="20"/>
      <c r="Q21" s="20"/>
      <c r="R21" s="20"/>
      <c r="S21" s="21">
        <f t="shared" si="0"/>
        <v>0</v>
      </c>
    </row>
    <row r="22" spans="4:19">
      <c r="D22" s="177"/>
      <c r="E22" s="177"/>
      <c r="F22" s="177"/>
      <c r="G22" s="20"/>
      <c r="H22" s="20"/>
      <c r="I22" s="20"/>
      <c r="J22" s="20"/>
      <c r="K22" s="20"/>
      <c r="L22" s="20"/>
      <c r="M22" s="20"/>
      <c r="N22" s="20"/>
      <c r="O22" s="20"/>
      <c r="P22" s="20"/>
      <c r="Q22" s="20"/>
      <c r="R22" s="20"/>
      <c r="S22" s="21">
        <f t="shared" si="0"/>
        <v>0</v>
      </c>
    </row>
    <row r="23" spans="4:19">
      <c r="D23" s="177"/>
      <c r="E23" s="177"/>
      <c r="F23" s="177"/>
      <c r="G23" s="20"/>
      <c r="H23" s="20"/>
      <c r="I23" s="20"/>
      <c r="J23" s="20"/>
      <c r="K23" s="20"/>
      <c r="L23" s="20"/>
      <c r="M23" s="20"/>
      <c r="N23" s="20"/>
      <c r="O23" s="20"/>
      <c r="P23" s="20"/>
      <c r="Q23" s="20"/>
      <c r="R23" s="20"/>
      <c r="S23" s="21">
        <f t="shared" si="0"/>
        <v>0</v>
      </c>
    </row>
    <row r="24" spans="4:19">
      <c r="D24" s="177"/>
      <c r="E24" s="177"/>
      <c r="F24" s="177"/>
      <c r="G24" s="20"/>
      <c r="H24" s="20"/>
      <c r="I24" s="20"/>
      <c r="J24" s="20"/>
      <c r="K24" s="20"/>
      <c r="L24" s="20"/>
      <c r="M24" s="20"/>
      <c r="N24" s="20"/>
      <c r="O24" s="20"/>
      <c r="P24" s="20"/>
      <c r="Q24" s="20"/>
      <c r="R24" s="20"/>
      <c r="S24" s="21">
        <f t="shared" si="0"/>
        <v>0</v>
      </c>
    </row>
    <row r="25" spans="4:19" ht="15" customHeight="1">
      <c r="D25" s="109" t="s">
        <v>97</v>
      </c>
      <c r="E25" s="109"/>
      <c r="F25" s="109"/>
      <c r="G25" s="23">
        <f>SUM(G17:G24)</f>
        <v>0</v>
      </c>
      <c r="H25" s="23">
        <f t="shared" ref="H25:S25" si="1">SUM(H17:H24)</f>
        <v>0</v>
      </c>
      <c r="I25" s="23">
        <f t="shared" si="1"/>
        <v>0</v>
      </c>
      <c r="J25" s="23">
        <f t="shared" si="1"/>
        <v>0</v>
      </c>
      <c r="K25" s="23">
        <f t="shared" si="1"/>
        <v>0</v>
      </c>
      <c r="L25" s="23">
        <f t="shared" si="1"/>
        <v>0</v>
      </c>
      <c r="M25" s="23">
        <f t="shared" si="1"/>
        <v>0</v>
      </c>
      <c r="N25" s="23">
        <f t="shared" si="1"/>
        <v>0</v>
      </c>
      <c r="O25" s="23">
        <f t="shared" si="1"/>
        <v>0</v>
      </c>
      <c r="P25" s="23">
        <f t="shared" si="1"/>
        <v>0</v>
      </c>
      <c r="Q25" s="23">
        <f t="shared" si="1"/>
        <v>0</v>
      </c>
      <c r="R25" s="23">
        <f t="shared" si="1"/>
        <v>0</v>
      </c>
      <c r="S25" s="23">
        <f t="shared" si="1"/>
        <v>0</v>
      </c>
    </row>
  </sheetData>
  <mergeCells count="27">
    <mergeCell ref="D10:S10"/>
    <mergeCell ref="E11:S11"/>
    <mergeCell ref="E12:S12"/>
    <mergeCell ref="M8:O8"/>
    <mergeCell ref="P8:S8"/>
    <mergeCell ref="E8:L8"/>
    <mergeCell ref="E2:P2"/>
    <mergeCell ref="Q2:S2"/>
    <mergeCell ref="E6:H6"/>
    <mergeCell ref="I6:J6"/>
    <mergeCell ref="K6:M6"/>
    <mergeCell ref="N6:O6"/>
    <mergeCell ref="P6:S6"/>
    <mergeCell ref="E4:S4"/>
    <mergeCell ref="D14:S14"/>
    <mergeCell ref="D23:F23"/>
    <mergeCell ref="D24:F24"/>
    <mergeCell ref="D25:F25"/>
    <mergeCell ref="D22:F22"/>
    <mergeCell ref="D15:F16"/>
    <mergeCell ref="G15:R15"/>
    <mergeCell ref="S15:S16"/>
    <mergeCell ref="D17:F17"/>
    <mergeCell ref="D18:F18"/>
    <mergeCell ref="D19:F19"/>
    <mergeCell ref="D20:F20"/>
    <mergeCell ref="D21:F21"/>
  </mergeCells>
  <pageMargins left="0.51181102362204722" right="0.51181102362204722" top="0.78740157480314965" bottom="0.78740157480314965" header="0.31496062992125984" footer="0.31496062992125984"/>
  <pageSetup paperSize="9" scale="86"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8437611-00BC-4F9B-B0C5-7E14584E03B9}">
          <x14:formula1>
            <xm:f>Listas!$M$2:$M$45</xm:f>
          </x14:formula1>
          <xm:sqref>E6:H6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6D199-5AE9-4E33-9101-30CBEC4D5835}">
  <sheetPr codeName="Sheet8">
    <pageSetUpPr fitToPage="1"/>
  </sheetPr>
  <dimension ref="D2:AG49"/>
  <sheetViews>
    <sheetView showGridLines="0" showRowColHeaders="0" topLeftCell="A4" zoomScale="85" zoomScaleNormal="85" workbookViewId="0">
      <extLst>
        <ext xmlns:xlsdti="http://schemas.microsoft.com/office/spreadsheetml/2023/showDataTypeIcons" uri="{77bfe23e-c014-4d31-8a63-9c772dbf06b6}">
          <xlsdti:showDataTypeIcons visible="0"/>
        </ext>
      </extLst>
    </sheetView>
  </sheetViews>
  <sheetFormatPr defaultColWidth="9.1796875" defaultRowHeight="14.5"/>
  <cols>
    <col min="1" max="1" width="1.36328125" style="3" customWidth="1"/>
    <col min="2" max="2" width="24.7265625" style="3" customWidth="1"/>
    <col min="3" max="3" width="1.90625" style="3" customWidth="1"/>
    <col min="4" max="4" width="29.54296875" style="3" bestFit="1" customWidth="1"/>
    <col min="5" max="5" width="23.54296875" style="3" customWidth="1"/>
    <col min="6" max="6" width="28.36328125" style="3" bestFit="1" customWidth="1"/>
    <col min="7" max="7" width="21" style="3" bestFit="1" customWidth="1"/>
    <col min="8" max="8" width="28.90625" style="3" bestFit="1" customWidth="1"/>
    <col min="9" max="9" width="27.7265625" style="3" bestFit="1" customWidth="1"/>
    <col min="10" max="10" width="18.90625" style="3" bestFit="1" customWidth="1"/>
    <col min="11" max="11" width="23.6328125" style="3" bestFit="1" customWidth="1"/>
    <col min="12" max="12" width="17.26953125" style="3" customWidth="1"/>
    <col min="13" max="13" width="18.90625" style="3" bestFit="1" customWidth="1"/>
    <col min="14" max="14" width="19.08984375" style="3" bestFit="1" customWidth="1"/>
    <col min="15" max="15" width="33.81640625" style="3" bestFit="1" customWidth="1"/>
    <col min="16" max="16" width="13.1796875" style="3" bestFit="1" customWidth="1"/>
    <col min="17" max="18" width="9.1796875" style="3" customWidth="1"/>
    <col min="19" max="22" width="9.1796875" style="3"/>
    <col min="23" max="23" width="0" style="3" hidden="1" customWidth="1"/>
    <col min="24" max="24" width="16.1796875" style="15" hidden="1" customWidth="1"/>
    <col min="25" max="33" width="0" style="15" hidden="1" customWidth="1"/>
    <col min="34" max="35" width="0" style="3" hidden="1" customWidth="1"/>
    <col min="36" max="16384" width="9.1796875" style="3"/>
  </cols>
  <sheetData>
    <row r="2" spans="4:33" ht="62.25" customHeight="1">
      <c r="D2" s="14"/>
      <c r="E2" s="107" t="s">
        <v>880</v>
      </c>
      <c r="F2" s="107"/>
      <c r="G2" s="107"/>
      <c r="H2" s="107"/>
      <c r="I2" s="107"/>
      <c r="J2" s="107"/>
      <c r="K2" s="107"/>
      <c r="L2" s="107"/>
      <c r="M2" s="107"/>
      <c r="N2" s="107"/>
      <c r="O2" s="107"/>
      <c r="P2" s="107"/>
      <c r="Q2" s="106" t="s">
        <v>73</v>
      </c>
      <c r="R2" s="106"/>
      <c r="S2" s="106"/>
      <c r="X2" s="181" t="s">
        <v>95</v>
      </c>
      <c r="Y2" s="181"/>
      <c r="Z2" s="181"/>
      <c r="AA2" s="181"/>
      <c r="AB2" s="181"/>
      <c r="AC2" s="181"/>
      <c r="AD2" s="181"/>
      <c r="AE2" s="181"/>
      <c r="AF2" s="181"/>
      <c r="AG2" s="181"/>
    </row>
    <row r="3" spans="4:33" ht="18.5">
      <c r="D3" s="41"/>
      <c r="E3" s="41"/>
      <c r="F3" s="42"/>
      <c r="G3" s="42"/>
      <c r="H3" s="42"/>
      <c r="I3" s="42"/>
      <c r="J3" s="42"/>
      <c r="K3" s="42"/>
      <c r="L3" s="42"/>
      <c r="M3" s="42"/>
      <c r="N3" s="42"/>
      <c r="O3" s="42"/>
      <c r="P3" s="42"/>
      <c r="Q3" s="42"/>
      <c r="R3" s="43"/>
      <c r="S3" s="43"/>
      <c r="X3" s="34"/>
      <c r="Y3" s="34"/>
      <c r="Z3" s="34"/>
      <c r="AA3" s="34"/>
      <c r="AB3" s="34"/>
      <c r="AC3" s="34"/>
      <c r="AD3" s="34"/>
      <c r="AE3" s="34"/>
      <c r="AF3" s="34"/>
      <c r="AG3" s="34"/>
    </row>
    <row r="4" spans="4:33" ht="62" customHeight="1">
      <c r="D4" s="10" t="s">
        <v>821</v>
      </c>
      <c r="E4" s="192" t="s">
        <v>894</v>
      </c>
      <c r="F4" s="192"/>
      <c r="G4" s="192"/>
      <c r="H4" s="192"/>
      <c r="I4" s="192"/>
      <c r="J4" s="192"/>
      <c r="K4" s="192"/>
      <c r="L4" s="192"/>
      <c r="M4" s="192"/>
      <c r="N4" s="192"/>
      <c r="O4" s="192"/>
      <c r="P4" s="192"/>
      <c r="Q4" s="192"/>
      <c r="R4" s="192"/>
      <c r="S4" s="192"/>
      <c r="X4" s="34"/>
      <c r="Y4" s="34"/>
      <c r="Z4" s="34"/>
      <c r="AA4" s="34"/>
      <c r="AB4" s="34"/>
      <c r="AC4" s="34"/>
      <c r="AD4" s="34"/>
      <c r="AE4" s="34"/>
      <c r="AF4" s="34"/>
      <c r="AG4" s="34"/>
    </row>
    <row r="5" spans="4:33">
      <c r="D5" s="44"/>
      <c r="X5" s="3"/>
      <c r="Y5" s="3"/>
      <c r="Z5" s="3"/>
      <c r="AA5" s="3"/>
    </row>
    <row r="6" spans="4:33" ht="38.25" customHeight="1">
      <c r="D6" s="10" t="s">
        <v>819</v>
      </c>
      <c r="E6" s="191"/>
      <c r="F6" s="191"/>
      <c r="G6" s="191"/>
      <c r="H6" s="191"/>
      <c r="I6" s="191"/>
      <c r="J6" s="167" t="s">
        <v>96</v>
      </c>
      <c r="K6" s="167"/>
      <c r="L6" s="172"/>
      <c r="M6" s="172"/>
      <c r="N6" s="172"/>
      <c r="O6" s="167" t="s">
        <v>790</v>
      </c>
      <c r="P6" s="167"/>
      <c r="Q6" s="172"/>
      <c r="R6" s="172"/>
      <c r="S6" s="172"/>
      <c r="X6" s="3"/>
      <c r="Y6" s="3"/>
      <c r="Z6" s="3"/>
      <c r="AA6" s="3"/>
    </row>
    <row r="7" spans="4:33">
      <c r="D7" s="44"/>
      <c r="X7" s="3"/>
      <c r="Y7" s="3"/>
      <c r="Z7" s="3"/>
      <c r="AA7" s="3"/>
    </row>
    <row r="8" spans="4:33" ht="36.75" customHeight="1">
      <c r="D8" s="10" t="s">
        <v>820</v>
      </c>
      <c r="E8" s="191"/>
      <c r="F8" s="191"/>
      <c r="G8" s="191"/>
      <c r="H8" s="191"/>
      <c r="I8" s="191"/>
      <c r="J8" s="191"/>
      <c r="K8" s="191"/>
      <c r="L8" s="191"/>
      <c r="M8" s="191"/>
      <c r="N8" s="167" t="s">
        <v>792</v>
      </c>
      <c r="O8" s="167"/>
      <c r="P8" s="167"/>
      <c r="Q8" s="168"/>
      <c r="R8" s="168"/>
      <c r="S8" s="168"/>
      <c r="X8" s="3"/>
      <c r="Y8" s="3"/>
      <c r="Z8" s="3"/>
      <c r="AA8" s="3"/>
    </row>
    <row r="9" spans="4:33">
      <c r="X9" s="3"/>
      <c r="Y9" s="3"/>
      <c r="Z9" s="3"/>
      <c r="AA9" s="3"/>
    </row>
    <row r="10" spans="4:33" ht="35" customHeight="1">
      <c r="D10" s="176" t="s">
        <v>846</v>
      </c>
      <c r="E10" s="176"/>
      <c r="F10" s="176"/>
      <c r="G10" s="176"/>
      <c r="H10" s="176"/>
      <c r="I10" s="176"/>
      <c r="J10" s="176"/>
      <c r="K10" s="176"/>
      <c r="L10" s="176"/>
      <c r="M10" s="176"/>
      <c r="N10" s="176"/>
      <c r="O10" s="176"/>
      <c r="P10" s="176"/>
      <c r="Q10" s="176"/>
      <c r="R10" s="176"/>
      <c r="S10" s="176"/>
      <c r="X10" s="3"/>
      <c r="Y10" s="3"/>
      <c r="Z10" s="3"/>
      <c r="AA10" s="3"/>
    </row>
    <row r="11" spans="4:33" ht="14.5" customHeight="1">
      <c r="D11" s="16" t="s">
        <v>789</v>
      </c>
      <c r="E11" s="117" t="s">
        <v>818</v>
      </c>
      <c r="F11" s="117"/>
      <c r="G11" s="117"/>
      <c r="H11" s="117"/>
      <c r="I11" s="117"/>
      <c r="J11" s="117"/>
      <c r="K11" s="117"/>
      <c r="L11" s="117"/>
      <c r="M11" s="117"/>
      <c r="N11" s="117"/>
      <c r="O11" s="117"/>
      <c r="P11" s="117"/>
      <c r="Q11" s="117"/>
      <c r="R11" s="117"/>
      <c r="S11" s="117"/>
      <c r="X11" s="3"/>
      <c r="Y11" s="3"/>
      <c r="Z11" s="3"/>
      <c r="AA11" s="3"/>
    </row>
    <row r="12" spans="4:33">
      <c r="D12" s="16" t="s">
        <v>791</v>
      </c>
      <c r="E12" s="117" t="s">
        <v>817</v>
      </c>
      <c r="F12" s="117"/>
      <c r="G12" s="117"/>
      <c r="H12" s="117"/>
      <c r="I12" s="117"/>
      <c r="J12" s="117"/>
      <c r="K12" s="117"/>
      <c r="L12" s="117"/>
      <c r="M12" s="117"/>
      <c r="N12" s="117"/>
      <c r="O12" s="117"/>
      <c r="P12" s="117"/>
      <c r="Q12" s="117"/>
      <c r="R12" s="117"/>
      <c r="S12" s="117"/>
      <c r="X12" s="3"/>
      <c r="Y12" s="3"/>
      <c r="Z12" s="3"/>
      <c r="AA12" s="3"/>
    </row>
    <row r="13" spans="4:33" ht="25" customHeight="1">
      <c r="X13" s="3"/>
      <c r="Y13" s="3"/>
      <c r="Z13" s="3"/>
      <c r="AA13" s="3"/>
    </row>
    <row r="14" spans="4:33" ht="38" customHeight="1">
      <c r="D14" s="187" t="s">
        <v>878</v>
      </c>
      <c r="E14" s="187"/>
      <c r="F14" s="187"/>
      <c r="G14" s="187"/>
      <c r="H14" s="187"/>
      <c r="I14" s="187"/>
      <c r="J14" s="187"/>
      <c r="K14" s="187"/>
      <c r="L14" s="187"/>
      <c r="M14" s="187"/>
      <c r="N14" s="187"/>
      <c r="O14" s="187"/>
      <c r="P14" s="187"/>
      <c r="Q14" s="187"/>
      <c r="R14" s="187"/>
      <c r="S14" s="187"/>
      <c r="X14" s="3"/>
      <c r="Y14" s="3"/>
      <c r="Z14" s="3"/>
      <c r="AA14" s="3"/>
    </row>
    <row r="15" spans="4:33" ht="22.5" customHeight="1">
      <c r="D15" s="17" t="s">
        <v>734</v>
      </c>
      <c r="E15" s="17" t="s">
        <v>735</v>
      </c>
      <c r="F15" s="17" t="s">
        <v>811</v>
      </c>
      <c r="G15" s="17" t="s">
        <v>812</v>
      </c>
      <c r="H15" s="17" t="s">
        <v>736</v>
      </c>
      <c r="I15" s="17" t="s">
        <v>737</v>
      </c>
      <c r="J15" s="17" t="s">
        <v>738</v>
      </c>
      <c r="K15" s="17" t="s">
        <v>739</v>
      </c>
      <c r="L15" s="17" t="s">
        <v>813</v>
      </c>
      <c r="M15" s="17" t="s">
        <v>814</v>
      </c>
      <c r="N15" s="17" t="s">
        <v>815</v>
      </c>
      <c r="O15" s="17" t="s">
        <v>816</v>
      </c>
      <c r="P15" s="165" t="s">
        <v>740</v>
      </c>
      <c r="Q15" s="165"/>
      <c r="R15" s="165"/>
      <c r="S15" s="165"/>
    </row>
    <row r="16" spans="4:33">
      <c r="D16" s="32"/>
      <c r="E16" s="19"/>
      <c r="F16" s="19"/>
      <c r="G16" s="19"/>
      <c r="H16" s="19"/>
      <c r="I16" s="19"/>
      <c r="J16" s="19"/>
      <c r="K16" s="19"/>
      <c r="L16" s="19"/>
      <c r="M16" s="19"/>
      <c r="N16" s="19"/>
      <c r="O16" s="19"/>
      <c r="P16" s="177"/>
      <c r="Q16" s="177"/>
      <c r="R16" s="177"/>
      <c r="S16" s="177"/>
    </row>
    <row r="17" spans="4:19">
      <c r="D17" s="32"/>
      <c r="E17" s="19"/>
      <c r="F17" s="19"/>
      <c r="G17" s="19"/>
      <c r="H17" s="19"/>
      <c r="I17" s="19"/>
      <c r="J17" s="19"/>
      <c r="K17" s="19"/>
      <c r="L17" s="19"/>
      <c r="M17" s="19"/>
      <c r="N17" s="19"/>
      <c r="O17" s="19"/>
      <c r="P17" s="177"/>
      <c r="Q17" s="177"/>
      <c r="R17" s="177"/>
      <c r="S17" s="177"/>
    </row>
    <row r="18" spans="4:19">
      <c r="D18" s="32"/>
      <c r="E18" s="19"/>
      <c r="F18" s="19"/>
      <c r="G18" s="19"/>
      <c r="H18" s="19"/>
      <c r="I18" s="19"/>
      <c r="J18" s="19"/>
      <c r="K18" s="19"/>
      <c r="L18" s="19"/>
      <c r="M18" s="19"/>
      <c r="N18" s="19"/>
      <c r="O18" s="19"/>
      <c r="P18" s="177"/>
      <c r="Q18" s="177"/>
      <c r="R18" s="177"/>
      <c r="S18" s="177"/>
    </row>
    <row r="19" spans="4:19">
      <c r="D19" s="32"/>
      <c r="E19" s="19"/>
      <c r="F19" s="19"/>
      <c r="G19" s="19"/>
      <c r="H19" s="19"/>
      <c r="I19" s="19"/>
      <c r="J19" s="19"/>
      <c r="K19" s="19"/>
      <c r="L19" s="19"/>
      <c r="M19" s="19"/>
      <c r="N19" s="19"/>
      <c r="O19" s="19"/>
      <c r="P19" s="177"/>
      <c r="Q19" s="177"/>
      <c r="R19" s="177"/>
      <c r="S19" s="177"/>
    </row>
    <row r="20" spans="4:19">
      <c r="D20" s="32"/>
      <c r="E20" s="19"/>
      <c r="F20" s="19"/>
      <c r="G20" s="19"/>
      <c r="H20" s="19"/>
      <c r="I20" s="19"/>
      <c r="J20" s="19"/>
      <c r="K20" s="19"/>
      <c r="L20" s="19"/>
      <c r="M20" s="19"/>
      <c r="N20" s="19"/>
      <c r="O20" s="19"/>
      <c r="P20" s="177"/>
      <c r="Q20" s="177"/>
      <c r="R20" s="177"/>
      <c r="S20" s="177"/>
    </row>
    <row r="21" spans="4:19">
      <c r="D21" s="32"/>
      <c r="E21" s="19"/>
      <c r="F21" s="19"/>
      <c r="G21" s="19"/>
      <c r="H21" s="19"/>
      <c r="I21" s="19"/>
      <c r="J21" s="19"/>
      <c r="K21" s="19"/>
      <c r="L21" s="19"/>
      <c r="M21" s="19"/>
      <c r="N21" s="19"/>
      <c r="O21" s="19"/>
      <c r="P21" s="177"/>
      <c r="Q21" s="177"/>
      <c r="R21" s="177"/>
      <c r="S21" s="177"/>
    </row>
    <row r="22" spans="4:19">
      <c r="D22" s="32"/>
      <c r="E22" s="19"/>
      <c r="F22" s="19"/>
      <c r="G22" s="19"/>
      <c r="H22" s="19"/>
      <c r="I22" s="19"/>
      <c r="J22" s="19"/>
      <c r="K22" s="19"/>
      <c r="L22" s="19"/>
      <c r="M22" s="19"/>
      <c r="N22" s="19"/>
      <c r="O22" s="19"/>
      <c r="P22" s="177"/>
      <c r="Q22" s="177"/>
      <c r="R22" s="177"/>
      <c r="S22" s="177"/>
    </row>
    <row r="23" spans="4:19">
      <c r="D23" s="32"/>
      <c r="E23" s="19"/>
      <c r="F23" s="19"/>
      <c r="G23" s="19"/>
      <c r="H23" s="19"/>
      <c r="I23" s="19"/>
      <c r="J23" s="19"/>
      <c r="K23" s="19"/>
      <c r="L23" s="19"/>
      <c r="M23" s="19"/>
      <c r="N23" s="19"/>
      <c r="O23" s="19"/>
      <c r="P23" s="177"/>
      <c r="Q23" s="177"/>
      <c r="R23" s="177"/>
      <c r="S23" s="177"/>
    </row>
    <row r="24" spans="4:19">
      <c r="D24" s="32"/>
      <c r="E24" s="19"/>
      <c r="F24" s="19"/>
      <c r="G24" s="19"/>
      <c r="H24" s="19"/>
      <c r="I24" s="19"/>
      <c r="J24" s="19"/>
      <c r="K24" s="19"/>
      <c r="L24" s="19"/>
      <c r="M24" s="19"/>
      <c r="N24" s="19"/>
      <c r="O24" s="19"/>
      <c r="P24" s="177"/>
      <c r="Q24" s="177"/>
      <c r="R24" s="177"/>
      <c r="S24" s="177"/>
    </row>
    <row r="25" spans="4:19">
      <c r="D25" s="32"/>
      <c r="E25" s="19"/>
      <c r="F25" s="19"/>
      <c r="G25" s="19"/>
      <c r="H25" s="19"/>
      <c r="I25" s="19"/>
      <c r="J25" s="19"/>
      <c r="K25" s="19"/>
      <c r="L25" s="19"/>
      <c r="M25" s="19"/>
      <c r="N25" s="19"/>
      <c r="O25" s="19"/>
      <c r="P25" s="177"/>
      <c r="Q25" s="177"/>
      <c r="R25" s="177"/>
      <c r="S25" s="177"/>
    </row>
    <row r="26" spans="4:19">
      <c r="D26" s="32"/>
      <c r="E26" s="19"/>
      <c r="F26" s="19"/>
      <c r="G26" s="19"/>
      <c r="H26" s="19"/>
      <c r="I26" s="19"/>
      <c r="J26" s="19"/>
      <c r="K26" s="19"/>
      <c r="L26" s="19"/>
      <c r="M26" s="19"/>
      <c r="N26" s="19"/>
      <c r="O26" s="19"/>
      <c r="P26" s="177"/>
      <c r="Q26" s="177"/>
      <c r="R26" s="177"/>
      <c r="S26" s="177"/>
    </row>
    <row r="27" spans="4:19">
      <c r="D27" s="32"/>
      <c r="E27" s="19"/>
      <c r="F27" s="19"/>
      <c r="G27" s="19"/>
      <c r="H27" s="19"/>
      <c r="I27" s="19"/>
      <c r="J27" s="19"/>
      <c r="K27" s="19"/>
      <c r="L27" s="19"/>
      <c r="M27" s="19"/>
      <c r="N27" s="19"/>
      <c r="O27" s="19"/>
      <c r="P27" s="177"/>
      <c r="Q27" s="177"/>
      <c r="R27" s="177"/>
      <c r="S27" s="177"/>
    </row>
    <row r="28" spans="4:19">
      <c r="D28" s="32"/>
      <c r="E28" s="19"/>
      <c r="F28" s="19"/>
      <c r="G28" s="19"/>
      <c r="H28" s="19"/>
      <c r="I28" s="19"/>
      <c r="J28" s="19"/>
      <c r="K28" s="19"/>
      <c r="L28" s="19"/>
      <c r="M28" s="19"/>
      <c r="N28" s="19"/>
      <c r="O28" s="19"/>
      <c r="P28" s="177"/>
      <c r="Q28" s="177"/>
      <c r="R28" s="177"/>
      <c r="S28" s="177"/>
    </row>
    <row r="29" spans="4:19">
      <c r="D29" s="32"/>
      <c r="E29" s="19"/>
      <c r="F29" s="19"/>
      <c r="G29" s="19"/>
      <c r="H29" s="19"/>
      <c r="I29" s="19"/>
      <c r="J29" s="19"/>
      <c r="K29" s="19"/>
      <c r="L29" s="19"/>
      <c r="M29" s="19"/>
      <c r="N29" s="19"/>
      <c r="O29" s="19"/>
      <c r="P29" s="177"/>
      <c r="Q29" s="177"/>
      <c r="R29" s="177"/>
      <c r="S29" s="177"/>
    </row>
    <row r="30" spans="4:19">
      <c r="D30" s="165"/>
      <c r="E30" s="165"/>
      <c r="F30" s="165"/>
      <c r="G30" s="165"/>
      <c r="H30" s="165"/>
      <c r="I30" s="165"/>
      <c r="J30" s="165"/>
      <c r="K30" s="165"/>
      <c r="L30" s="165"/>
      <c r="M30" s="165"/>
      <c r="N30" s="165"/>
      <c r="O30" s="165"/>
      <c r="P30" s="165"/>
      <c r="Q30" s="165"/>
      <c r="R30" s="165"/>
      <c r="S30" s="165"/>
    </row>
    <row r="32" spans="4:19">
      <c r="D32" s="165" t="s">
        <v>106</v>
      </c>
      <c r="E32" s="165"/>
      <c r="F32" s="165"/>
      <c r="G32" s="165"/>
      <c r="H32" s="165"/>
      <c r="I32" s="165"/>
      <c r="J32" s="165"/>
      <c r="K32" s="165"/>
      <c r="L32" s="165"/>
      <c r="M32" s="165"/>
      <c r="N32" s="165"/>
      <c r="O32" s="165"/>
      <c r="P32" s="165"/>
      <c r="Q32" s="165"/>
      <c r="R32" s="165"/>
      <c r="S32" s="165"/>
    </row>
    <row r="33" spans="4:19">
      <c r="D33" s="180" t="s">
        <v>107</v>
      </c>
      <c r="E33" s="180"/>
      <c r="F33" s="180" t="s">
        <v>109</v>
      </c>
      <c r="G33" s="180"/>
      <c r="H33" s="180"/>
      <c r="I33" s="180"/>
      <c r="J33" s="180" t="s">
        <v>110</v>
      </c>
      <c r="K33" s="180"/>
      <c r="L33" s="180" t="s">
        <v>108</v>
      </c>
      <c r="M33" s="180"/>
      <c r="N33" s="180"/>
      <c r="O33" s="180"/>
      <c r="P33" s="180" t="s">
        <v>92</v>
      </c>
      <c r="Q33" s="180"/>
      <c r="R33" s="180" t="s">
        <v>93</v>
      </c>
      <c r="S33" s="180"/>
    </row>
    <row r="34" spans="4:19">
      <c r="D34" s="177"/>
      <c r="E34" s="177"/>
      <c r="F34" s="177"/>
      <c r="G34" s="177"/>
      <c r="H34" s="177"/>
      <c r="I34" s="177"/>
      <c r="J34" s="177"/>
      <c r="K34" s="177"/>
      <c r="L34" s="177"/>
      <c r="M34" s="177"/>
      <c r="N34" s="177"/>
      <c r="O34" s="177"/>
      <c r="P34" s="178"/>
      <c r="Q34" s="177"/>
      <c r="R34" s="177"/>
      <c r="S34" s="177"/>
    </row>
    <row r="35" spans="4:19">
      <c r="D35" s="177"/>
      <c r="E35" s="177"/>
      <c r="F35" s="177"/>
      <c r="G35" s="177"/>
      <c r="H35" s="177"/>
      <c r="I35" s="177"/>
      <c r="J35" s="177"/>
      <c r="K35" s="177"/>
      <c r="L35" s="177"/>
      <c r="M35" s="177"/>
      <c r="N35" s="177"/>
      <c r="O35" s="177"/>
      <c r="P35" s="178"/>
      <c r="Q35" s="177"/>
      <c r="R35" s="177"/>
      <c r="S35" s="177"/>
    </row>
    <row r="36" spans="4:19">
      <c r="D36" s="177"/>
      <c r="E36" s="177"/>
      <c r="F36" s="177"/>
      <c r="G36" s="177"/>
      <c r="H36" s="177"/>
      <c r="I36" s="177"/>
      <c r="J36" s="177"/>
      <c r="K36" s="177"/>
      <c r="L36" s="177"/>
      <c r="M36" s="177"/>
      <c r="N36" s="177"/>
      <c r="O36" s="177"/>
      <c r="P36" s="178"/>
      <c r="Q36" s="177"/>
      <c r="R36" s="177"/>
      <c r="S36" s="177"/>
    </row>
    <row r="37" spans="4:19">
      <c r="D37" s="177"/>
      <c r="E37" s="177"/>
      <c r="F37" s="177"/>
      <c r="G37" s="177"/>
      <c r="H37" s="177"/>
      <c r="I37" s="177"/>
      <c r="J37" s="177"/>
      <c r="K37" s="177"/>
      <c r="L37" s="177"/>
      <c r="M37" s="177"/>
      <c r="N37" s="177"/>
      <c r="O37" s="177"/>
      <c r="P37" s="178"/>
      <c r="Q37" s="177"/>
      <c r="R37" s="177"/>
      <c r="S37" s="177"/>
    </row>
    <row r="38" spans="4:19">
      <c r="D38" s="177"/>
      <c r="E38" s="177"/>
      <c r="F38" s="177"/>
      <c r="G38" s="177"/>
      <c r="H38" s="177"/>
      <c r="I38" s="177"/>
      <c r="J38" s="177"/>
      <c r="K38" s="177"/>
      <c r="L38" s="177"/>
      <c r="M38" s="177"/>
      <c r="N38" s="177"/>
      <c r="O38" s="177"/>
      <c r="P38" s="178"/>
      <c r="Q38" s="177"/>
      <c r="R38" s="177"/>
      <c r="S38" s="177"/>
    </row>
    <row r="39" spans="4:19">
      <c r="D39" s="177"/>
      <c r="E39" s="177"/>
      <c r="F39" s="177"/>
      <c r="G39" s="177"/>
      <c r="H39" s="177"/>
      <c r="I39" s="177"/>
      <c r="J39" s="177"/>
      <c r="K39" s="177"/>
      <c r="L39" s="177"/>
      <c r="M39" s="177"/>
      <c r="N39" s="177"/>
      <c r="O39" s="177"/>
      <c r="P39" s="178"/>
      <c r="Q39" s="177"/>
      <c r="R39" s="177"/>
      <c r="S39" s="177"/>
    </row>
    <row r="40" spans="4:19">
      <c r="D40" s="177"/>
      <c r="E40" s="177"/>
      <c r="F40" s="177"/>
      <c r="G40" s="177"/>
      <c r="H40" s="177"/>
      <c r="I40" s="177"/>
      <c r="J40" s="177"/>
      <c r="K40" s="177"/>
      <c r="L40" s="177"/>
      <c r="M40" s="177"/>
      <c r="N40" s="177"/>
      <c r="O40" s="177"/>
      <c r="P40" s="178"/>
      <c r="Q40" s="177"/>
      <c r="R40" s="177"/>
      <c r="S40" s="177"/>
    </row>
    <row r="41" spans="4:19">
      <c r="D41" s="177"/>
      <c r="E41" s="177"/>
      <c r="F41" s="177"/>
      <c r="G41" s="177"/>
      <c r="H41" s="177"/>
      <c r="I41" s="177"/>
      <c r="J41" s="177"/>
      <c r="K41" s="177"/>
      <c r="L41" s="177"/>
      <c r="M41" s="177"/>
      <c r="N41" s="177"/>
      <c r="O41" s="177"/>
      <c r="P41" s="178"/>
      <c r="Q41" s="177"/>
      <c r="R41" s="177"/>
      <c r="S41" s="177"/>
    </row>
    <row r="42" spans="4:19">
      <c r="D42" s="177"/>
      <c r="E42" s="177"/>
      <c r="F42" s="177"/>
      <c r="G42" s="177"/>
      <c r="H42" s="177"/>
      <c r="I42" s="177"/>
      <c r="J42" s="177"/>
      <c r="K42" s="177"/>
      <c r="L42" s="177"/>
      <c r="M42" s="177"/>
      <c r="N42" s="177"/>
      <c r="O42" s="177"/>
      <c r="P42" s="178"/>
      <c r="Q42" s="177"/>
      <c r="R42" s="177"/>
      <c r="S42" s="177"/>
    </row>
    <row r="43" spans="4:19">
      <c r="D43" s="177"/>
      <c r="E43" s="177"/>
      <c r="F43" s="177"/>
      <c r="G43" s="177"/>
      <c r="H43" s="177"/>
      <c r="I43" s="177"/>
      <c r="J43" s="177"/>
      <c r="K43" s="177"/>
      <c r="L43" s="177"/>
      <c r="M43" s="177"/>
      <c r="N43" s="177"/>
      <c r="O43" s="177"/>
      <c r="P43" s="178"/>
      <c r="Q43" s="177"/>
      <c r="R43" s="177"/>
      <c r="S43" s="177"/>
    </row>
    <row r="44" spans="4:19">
      <c r="D44" s="177"/>
      <c r="E44" s="177"/>
      <c r="F44" s="177"/>
      <c r="G44" s="177"/>
      <c r="H44" s="177"/>
      <c r="I44" s="177"/>
      <c r="J44" s="177"/>
      <c r="K44" s="177"/>
      <c r="L44" s="177"/>
      <c r="M44" s="177"/>
      <c r="N44" s="177"/>
      <c r="O44" s="177"/>
      <c r="P44" s="178"/>
      <c r="Q44" s="177"/>
      <c r="R44" s="177"/>
      <c r="S44" s="177"/>
    </row>
    <row r="45" spans="4:19">
      <c r="D45" s="177"/>
      <c r="E45" s="177"/>
      <c r="F45" s="177"/>
      <c r="G45" s="177"/>
      <c r="H45" s="177"/>
      <c r="I45" s="177"/>
      <c r="J45" s="177"/>
      <c r="K45" s="177"/>
      <c r="L45" s="177"/>
      <c r="M45" s="177"/>
      <c r="N45" s="177"/>
      <c r="O45" s="177"/>
      <c r="P45" s="178"/>
      <c r="Q45" s="177"/>
      <c r="R45" s="177"/>
      <c r="S45" s="177"/>
    </row>
    <row r="46" spans="4:19">
      <c r="D46" s="177"/>
      <c r="E46" s="177"/>
      <c r="F46" s="177"/>
      <c r="G46" s="177"/>
      <c r="H46" s="177"/>
      <c r="I46" s="177"/>
      <c r="J46" s="177"/>
      <c r="K46" s="177"/>
      <c r="L46" s="177"/>
      <c r="M46" s="177"/>
      <c r="N46" s="177"/>
      <c r="O46" s="177"/>
      <c r="P46" s="178"/>
      <c r="Q46" s="177"/>
      <c r="R46" s="177"/>
      <c r="S46" s="177"/>
    </row>
    <row r="47" spans="4:19">
      <c r="D47" s="177"/>
      <c r="E47" s="177"/>
      <c r="F47" s="177"/>
      <c r="G47" s="177"/>
      <c r="H47" s="177"/>
      <c r="I47" s="177"/>
      <c r="J47" s="177"/>
      <c r="K47" s="177"/>
      <c r="L47" s="177"/>
      <c r="M47" s="177"/>
      <c r="N47" s="177"/>
      <c r="O47" s="177"/>
      <c r="P47" s="178"/>
      <c r="Q47" s="177"/>
      <c r="R47" s="177"/>
      <c r="S47" s="177"/>
    </row>
    <row r="48" spans="4:19">
      <c r="D48" s="177"/>
      <c r="E48" s="177"/>
      <c r="F48" s="177"/>
      <c r="G48" s="177"/>
      <c r="H48" s="177"/>
      <c r="I48" s="177"/>
      <c r="J48" s="177"/>
      <c r="K48" s="177"/>
      <c r="L48" s="177"/>
      <c r="M48" s="177"/>
      <c r="N48" s="177"/>
      <c r="O48" s="177"/>
      <c r="P48" s="178"/>
      <c r="Q48" s="177"/>
      <c r="R48" s="177"/>
      <c r="S48" s="177"/>
    </row>
    <row r="49" spans="4:19">
      <c r="D49" s="177"/>
      <c r="E49" s="177"/>
      <c r="F49" s="177"/>
      <c r="G49" s="177"/>
      <c r="H49" s="177"/>
      <c r="I49" s="177"/>
      <c r="J49" s="177"/>
      <c r="K49" s="177"/>
      <c r="L49" s="177"/>
      <c r="M49" s="177"/>
      <c r="N49" s="177"/>
      <c r="O49" s="177"/>
      <c r="P49" s="178"/>
      <c r="Q49" s="177"/>
      <c r="R49" s="177"/>
      <c r="S49" s="177"/>
    </row>
  </sheetData>
  <mergeCells count="135">
    <mergeCell ref="X2:AG2"/>
    <mergeCell ref="J6:K6"/>
    <mergeCell ref="L6:N6"/>
    <mergeCell ref="O6:P6"/>
    <mergeCell ref="Q6:S6"/>
    <mergeCell ref="D32:S32"/>
    <mergeCell ref="D10:S10"/>
    <mergeCell ref="E11:S11"/>
    <mergeCell ref="E12:S12"/>
    <mergeCell ref="E4:S4"/>
    <mergeCell ref="P23:S23"/>
    <mergeCell ref="P24:S24"/>
    <mergeCell ref="P25:S25"/>
    <mergeCell ref="P26:S26"/>
    <mergeCell ref="P27:S27"/>
    <mergeCell ref="Q2:S2"/>
    <mergeCell ref="E2:P2"/>
    <mergeCell ref="F33:I33"/>
    <mergeCell ref="N8:P8"/>
    <mergeCell ref="Q8:S8"/>
    <mergeCell ref="L33:O33"/>
    <mergeCell ref="P33:Q33"/>
    <mergeCell ref="R33:S33"/>
    <mergeCell ref="J33:K33"/>
    <mergeCell ref="E6:I6"/>
    <mergeCell ref="E8:M8"/>
    <mergeCell ref="P15:S15"/>
    <mergeCell ref="P16:S16"/>
    <mergeCell ref="P17:S17"/>
    <mergeCell ref="P18:S18"/>
    <mergeCell ref="P19:S19"/>
    <mergeCell ref="P20:S20"/>
    <mergeCell ref="P21:S21"/>
    <mergeCell ref="P22:S22"/>
    <mergeCell ref="P28:S28"/>
    <mergeCell ref="P29:S29"/>
    <mergeCell ref="D30:S30"/>
    <mergeCell ref="D14:S14"/>
    <mergeCell ref="L34:O34"/>
    <mergeCell ref="P34:Q34"/>
    <mergeCell ref="F36:I36"/>
    <mergeCell ref="F37:I37"/>
    <mergeCell ref="J37:K37"/>
    <mergeCell ref="R37:S37"/>
    <mergeCell ref="L37:O37"/>
    <mergeCell ref="P37:Q37"/>
    <mergeCell ref="F34:I34"/>
    <mergeCell ref="J34:K34"/>
    <mergeCell ref="R34:S34"/>
    <mergeCell ref="L38:O38"/>
    <mergeCell ref="P38:Q38"/>
    <mergeCell ref="R38:S38"/>
    <mergeCell ref="F39:I39"/>
    <mergeCell ref="J39:K39"/>
    <mergeCell ref="L39:O39"/>
    <mergeCell ref="P39:Q39"/>
    <mergeCell ref="R39:S39"/>
    <mergeCell ref="F35:I35"/>
    <mergeCell ref="J35:K35"/>
    <mergeCell ref="L35:O35"/>
    <mergeCell ref="P35:Q35"/>
    <mergeCell ref="R35:S35"/>
    <mergeCell ref="J36:K36"/>
    <mergeCell ref="L36:O36"/>
    <mergeCell ref="P36:Q36"/>
    <mergeCell ref="R36:S36"/>
    <mergeCell ref="F38:I38"/>
    <mergeCell ref="J38:K38"/>
    <mergeCell ref="F40:I40"/>
    <mergeCell ref="J40:K40"/>
    <mergeCell ref="L40:O40"/>
    <mergeCell ref="P40:Q40"/>
    <mergeCell ref="R40:S40"/>
    <mergeCell ref="F41:I41"/>
    <mergeCell ref="J41:K41"/>
    <mergeCell ref="L41:O41"/>
    <mergeCell ref="P41:Q41"/>
    <mergeCell ref="R41:S41"/>
    <mergeCell ref="R44:S44"/>
    <mergeCell ref="F45:I45"/>
    <mergeCell ref="J45:K45"/>
    <mergeCell ref="L45:O45"/>
    <mergeCell ref="P45:Q45"/>
    <mergeCell ref="R45:S45"/>
    <mergeCell ref="L42:O42"/>
    <mergeCell ref="P42:Q42"/>
    <mergeCell ref="R42:S42"/>
    <mergeCell ref="F43:I43"/>
    <mergeCell ref="J43:K43"/>
    <mergeCell ref="L43:O43"/>
    <mergeCell ref="P43:Q43"/>
    <mergeCell ref="R43:S43"/>
    <mergeCell ref="F42:I42"/>
    <mergeCell ref="J42:K42"/>
    <mergeCell ref="F44:I44"/>
    <mergeCell ref="J44:K44"/>
    <mergeCell ref="L44:O44"/>
    <mergeCell ref="P44:Q44"/>
    <mergeCell ref="R48:S48"/>
    <mergeCell ref="F49:I49"/>
    <mergeCell ref="J49:K49"/>
    <mergeCell ref="L49:O49"/>
    <mergeCell ref="P49:Q49"/>
    <mergeCell ref="R49:S49"/>
    <mergeCell ref="R46:S46"/>
    <mergeCell ref="F47:I47"/>
    <mergeCell ref="J47:K47"/>
    <mergeCell ref="L47:O47"/>
    <mergeCell ref="P47:Q47"/>
    <mergeCell ref="R47:S47"/>
    <mergeCell ref="F46:I46"/>
    <mergeCell ref="J46:K46"/>
    <mergeCell ref="L46:O46"/>
    <mergeCell ref="P46:Q46"/>
    <mergeCell ref="F48:I48"/>
    <mergeCell ref="J48:K48"/>
    <mergeCell ref="L48:O48"/>
    <mergeCell ref="P48:Q48"/>
    <mergeCell ref="D42:E42"/>
    <mergeCell ref="D43:E43"/>
    <mergeCell ref="D44:E44"/>
    <mergeCell ref="D45:E45"/>
    <mergeCell ref="D46:E46"/>
    <mergeCell ref="D47:E47"/>
    <mergeCell ref="D48:E48"/>
    <mergeCell ref="D49:E49"/>
    <mergeCell ref="D33:E33"/>
    <mergeCell ref="D34:E34"/>
    <mergeCell ref="D35:E35"/>
    <mergeCell ref="D36:E36"/>
    <mergeCell ref="D37:E37"/>
    <mergeCell ref="D38:E38"/>
    <mergeCell ref="D39:E39"/>
    <mergeCell ref="D40:E40"/>
    <mergeCell ref="D41:E41"/>
  </mergeCells>
  <conditionalFormatting sqref="L16">
    <cfRule type="cellIs" dxfId="4" priority="1" operator="equal">
      <formula>"Escolha a unidade"</formula>
    </cfRule>
  </conditionalFormatting>
  <dataValidations count="1">
    <dataValidation type="list" allowBlank="1" showInputMessage="1" showErrorMessage="1" sqref="F17:F29" xr:uid="{04394EEF-67CA-4388-A95B-D5D98E2F1A4E}">
      <formula1>$D$34:$D$49</formula1>
    </dataValidation>
  </dataValidations>
  <pageMargins left="0.51181102362204722" right="0.51181102362204722" top="0.78740157480314965" bottom="0.78740157480314965" header="0.31496062992125984" footer="0.31496062992125984"/>
  <pageSetup paperSize="9" scale="86"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D966307-821E-464B-B3F5-65A968B28297}">
          <x14:formula1>
            <xm:f>Listas!$M$2:$M$45</xm:f>
          </x14:formula1>
          <xm:sqref>E6:I6</xm:sqref>
        </x14:dataValidation>
        <x14:dataValidation type="list" allowBlank="1" showInputMessage="1" showErrorMessage="1" xr:uid="{7A0C63E1-6F82-47CE-8C01-B9268E22B465}">
          <x14:formula1>
            <xm:f>Listas!$N$2:$N$5</xm:f>
          </x14:formula1>
          <xm:sqref>E16:E29</xm:sqref>
        </x14:dataValidation>
        <x14:dataValidation type="list" allowBlank="1" showInputMessage="1" showErrorMessage="1" xr:uid="{318761A9-8A29-4EE1-8AD5-8705451A07EC}">
          <x14:formula1>
            <xm:f>Listas!$O$2:$O$4</xm:f>
          </x14:formula1>
          <xm:sqref>F16</xm:sqref>
        </x14:dataValidation>
        <x14:dataValidation type="list" allowBlank="1" showInputMessage="1" showErrorMessage="1" xr:uid="{BA0EFAEB-463D-4BDC-9BB0-BDEE95B1C01B}">
          <x14:formula1>
            <xm:f>Listas!$A$2:$A$40</xm:f>
          </x14:formula1>
          <xm:sqref>L16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A9D15-0FF5-4766-95E0-03772976EE9E}">
  <sheetPr codeName="Sheet9">
    <pageSetUpPr fitToPage="1"/>
  </sheetPr>
  <dimension ref="D2:T49"/>
  <sheetViews>
    <sheetView showGridLines="0" showRowColHeaders="0" topLeftCell="A10" zoomScale="85" zoomScaleNormal="85" workbookViewId="0">
      <selection activeCell="B30" sqref="B30"/>
      <extLst>
        <ext xmlns:xlsdti="http://schemas.microsoft.com/office/spreadsheetml/2023/showDataTypeIcons" uri="{77bfe23e-c014-4d31-8a63-9c772dbf06b6}">
          <xlsdti:showDataTypeIcons visible="0"/>
        </ext>
      </extLst>
    </sheetView>
  </sheetViews>
  <sheetFormatPr defaultColWidth="9.1796875" defaultRowHeight="14"/>
  <cols>
    <col min="1" max="1" width="1.36328125" style="3" customWidth="1"/>
    <col min="2" max="2" width="24.7265625" style="3" customWidth="1"/>
    <col min="3" max="3" width="1.90625" style="3" customWidth="1"/>
    <col min="4" max="4" width="30.7265625" style="3" bestFit="1" customWidth="1"/>
    <col min="5" max="5" width="23.54296875" style="3" customWidth="1"/>
    <col min="6" max="6" width="14.453125" style="3" customWidth="1"/>
    <col min="7" max="16" width="9.1796875" style="3"/>
    <col min="17" max="18" width="9.1796875" style="3" customWidth="1"/>
    <col min="19" max="16384" width="9.1796875" style="3"/>
  </cols>
  <sheetData>
    <row r="2" spans="4:20" ht="62.25" customHeight="1">
      <c r="D2" s="14"/>
      <c r="E2" s="107" t="s">
        <v>856</v>
      </c>
      <c r="F2" s="107"/>
      <c r="G2" s="107"/>
      <c r="H2" s="107"/>
      <c r="I2" s="107"/>
      <c r="J2" s="107"/>
      <c r="K2" s="107"/>
      <c r="L2" s="107"/>
      <c r="M2" s="107"/>
      <c r="N2" s="107"/>
      <c r="O2" s="107"/>
      <c r="P2" s="107"/>
      <c r="Q2" s="107"/>
      <c r="R2" s="106" t="s">
        <v>73</v>
      </c>
      <c r="S2" s="106"/>
      <c r="T2" s="106"/>
    </row>
    <row r="4" spans="4:20" ht="45" customHeight="1">
      <c r="D4" s="10" t="s">
        <v>821</v>
      </c>
      <c r="E4" s="192" t="s">
        <v>895</v>
      </c>
      <c r="F4" s="192"/>
      <c r="G4" s="192"/>
      <c r="H4" s="192"/>
      <c r="I4" s="192"/>
      <c r="J4" s="192"/>
      <c r="K4" s="192"/>
      <c r="L4" s="192"/>
      <c r="M4" s="192"/>
      <c r="N4" s="192"/>
      <c r="O4" s="192"/>
      <c r="P4" s="192"/>
      <c r="Q4" s="192"/>
      <c r="R4" s="192"/>
      <c r="S4" s="192"/>
      <c r="T4" s="192"/>
    </row>
    <row r="6" spans="4:20" ht="38.25" customHeight="1">
      <c r="D6" s="22" t="s">
        <v>819</v>
      </c>
      <c r="E6" s="110"/>
      <c r="F6" s="110"/>
      <c r="G6" s="110"/>
      <c r="H6" s="110"/>
      <c r="I6" s="110"/>
      <c r="J6" s="109" t="s">
        <v>823</v>
      </c>
      <c r="K6" s="109"/>
      <c r="L6" s="108"/>
      <c r="M6" s="108"/>
      <c r="N6" s="108"/>
      <c r="O6" s="109" t="s">
        <v>824</v>
      </c>
      <c r="P6" s="109"/>
      <c r="Q6" s="117"/>
      <c r="R6" s="117"/>
      <c r="S6" s="117"/>
      <c r="T6" s="117"/>
    </row>
    <row r="8" spans="4:20" ht="36.75" customHeight="1">
      <c r="D8" s="22" t="s">
        <v>820</v>
      </c>
      <c r="E8" s="110"/>
      <c r="F8" s="110"/>
      <c r="G8" s="110"/>
      <c r="H8" s="110"/>
      <c r="I8" s="110"/>
      <c r="J8" s="110"/>
      <c r="K8" s="110"/>
      <c r="L8" s="110"/>
      <c r="M8" s="110"/>
      <c r="N8" s="109" t="s">
        <v>825</v>
      </c>
      <c r="O8" s="109"/>
      <c r="P8" s="109"/>
      <c r="Q8" s="179"/>
      <c r="R8" s="179"/>
      <c r="S8" s="179"/>
      <c r="T8" s="179"/>
    </row>
    <row r="10" spans="4:20" ht="34.5" customHeight="1">
      <c r="D10" s="176" t="s">
        <v>846</v>
      </c>
      <c r="E10" s="176"/>
      <c r="F10" s="176"/>
      <c r="G10" s="176"/>
      <c r="H10" s="176"/>
      <c r="I10" s="176"/>
      <c r="J10" s="176"/>
      <c r="K10" s="176"/>
      <c r="L10" s="176"/>
      <c r="M10" s="176"/>
      <c r="N10" s="176"/>
      <c r="O10" s="176"/>
      <c r="P10" s="176"/>
      <c r="Q10" s="176"/>
      <c r="R10" s="176"/>
      <c r="S10" s="176"/>
      <c r="T10" s="176"/>
    </row>
    <row r="11" spans="4:20" ht="14.5" customHeight="1">
      <c r="D11" s="16" t="s">
        <v>789</v>
      </c>
      <c r="E11" s="117" t="s">
        <v>847</v>
      </c>
      <c r="F11" s="117"/>
      <c r="G11" s="117"/>
      <c r="H11" s="117"/>
      <c r="I11" s="117"/>
      <c r="J11" s="117"/>
      <c r="K11" s="117"/>
      <c r="L11" s="117"/>
      <c r="M11" s="117"/>
      <c r="N11" s="117"/>
      <c r="O11" s="117"/>
      <c r="P11" s="117"/>
      <c r="Q11" s="117"/>
      <c r="R11" s="117"/>
      <c r="S11" s="117"/>
      <c r="T11" s="117"/>
    </row>
    <row r="12" spans="4:20">
      <c r="D12" s="16" t="s">
        <v>791</v>
      </c>
      <c r="E12" s="117"/>
      <c r="F12" s="117"/>
      <c r="G12" s="117"/>
      <c r="H12" s="117"/>
      <c r="I12" s="117"/>
      <c r="J12" s="117"/>
      <c r="K12" s="117"/>
      <c r="L12" s="117"/>
      <c r="M12" s="117"/>
      <c r="N12" s="117"/>
      <c r="O12" s="117"/>
      <c r="P12" s="117"/>
      <c r="Q12" s="117"/>
      <c r="R12" s="117"/>
      <c r="S12" s="117"/>
      <c r="T12" s="117"/>
    </row>
    <row r="14" spans="4:20" ht="39" customHeight="1">
      <c r="D14" s="187" t="s">
        <v>881</v>
      </c>
      <c r="E14" s="187"/>
      <c r="F14" s="187"/>
      <c r="G14" s="187"/>
      <c r="H14" s="187"/>
      <c r="I14" s="187"/>
      <c r="J14" s="187"/>
      <c r="K14" s="187"/>
      <c r="L14" s="187"/>
      <c r="M14" s="187"/>
      <c r="N14" s="187"/>
      <c r="O14" s="187"/>
      <c r="P14" s="187"/>
      <c r="Q14" s="187"/>
      <c r="R14" s="187"/>
      <c r="S14" s="187"/>
      <c r="T14" s="187"/>
    </row>
    <row r="15" spans="4:20" ht="22.5" customHeight="1">
      <c r="D15" s="165" t="s">
        <v>468</v>
      </c>
      <c r="E15" s="165" t="s">
        <v>469</v>
      </c>
      <c r="F15" s="165" t="s">
        <v>101</v>
      </c>
      <c r="G15" s="165" t="s">
        <v>853</v>
      </c>
      <c r="H15" s="165"/>
      <c r="I15" s="165"/>
      <c r="J15" s="165"/>
      <c r="K15" s="165"/>
      <c r="L15" s="165"/>
      <c r="M15" s="165"/>
      <c r="N15" s="165"/>
      <c r="O15" s="165"/>
      <c r="P15" s="165"/>
      <c r="Q15" s="165"/>
      <c r="R15" s="165"/>
      <c r="S15" s="165" t="s">
        <v>283</v>
      </c>
      <c r="T15" s="165"/>
    </row>
    <row r="16" spans="4:20" ht="22.5" customHeight="1">
      <c r="D16" s="165"/>
      <c r="E16" s="165"/>
      <c r="F16" s="165"/>
      <c r="G16" s="17" t="s">
        <v>74</v>
      </c>
      <c r="H16" s="17" t="s">
        <v>75</v>
      </c>
      <c r="I16" s="17" t="s">
        <v>76</v>
      </c>
      <c r="J16" s="17" t="s">
        <v>77</v>
      </c>
      <c r="K16" s="17" t="s">
        <v>78</v>
      </c>
      <c r="L16" s="17" t="s">
        <v>79</v>
      </c>
      <c r="M16" s="17" t="s">
        <v>80</v>
      </c>
      <c r="N16" s="17" t="s">
        <v>81</v>
      </c>
      <c r="O16" s="17" t="s">
        <v>82</v>
      </c>
      <c r="P16" s="17" t="s">
        <v>83</v>
      </c>
      <c r="Q16" s="17" t="s">
        <v>84</v>
      </c>
      <c r="R16" s="17" t="s">
        <v>85</v>
      </c>
      <c r="S16" s="17" t="s">
        <v>170</v>
      </c>
      <c r="T16" s="17" t="s">
        <v>292</v>
      </c>
    </row>
    <row r="17" spans="4:20">
      <c r="D17" s="24" t="s">
        <v>98</v>
      </c>
      <c r="E17" s="24"/>
      <c r="F17" s="19"/>
      <c r="G17" s="21"/>
      <c r="H17" s="21"/>
      <c r="I17" s="21"/>
      <c r="J17" s="21"/>
      <c r="K17" s="21"/>
      <c r="L17" s="21"/>
      <c r="M17" s="21"/>
      <c r="N17" s="21"/>
      <c r="O17" s="21"/>
      <c r="P17" s="21"/>
      <c r="Q17" s="21"/>
      <c r="R17" s="21"/>
      <c r="S17" s="21">
        <f>SUM(G17:R17)</f>
        <v>0</v>
      </c>
      <c r="T17" s="21">
        <f>S17/1000</f>
        <v>0</v>
      </c>
    </row>
    <row r="18" spans="4:20">
      <c r="D18" s="24" t="s">
        <v>99</v>
      </c>
      <c r="E18" s="24"/>
      <c r="F18" s="19"/>
      <c r="G18" s="21"/>
      <c r="H18" s="21"/>
      <c r="I18" s="21"/>
      <c r="J18" s="21"/>
      <c r="K18" s="21"/>
      <c r="L18" s="21"/>
      <c r="M18" s="21"/>
      <c r="N18" s="21"/>
      <c r="O18" s="21"/>
      <c r="P18" s="21"/>
      <c r="Q18" s="21"/>
      <c r="R18" s="21"/>
      <c r="S18" s="21">
        <f t="shared" ref="S18:T29" si="0">SUM(G18:R18)</f>
        <v>0</v>
      </c>
      <c r="T18" s="21">
        <f t="shared" si="0"/>
        <v>0</v>
      </c>
    </row>
    <row r="19" spans="4:20">
      <c r="D19" s="24" t="s">
        <v>100</v>
      </c>
      <c r="E19" s="24"/>
      <c r="F19" s="19"/>
      <c r="G19" s="21"/>
      <c r="H19" s="21"/>
      <c r="I19" s="21"/>
      <c r="J19" s="21"/>
      <c r="K19" s="21"/>
      <c r="L19" s="21"/>
      <c r="M19" s="21"/>
      <c r="N19" s="21"/>
      <c r="O19" s="21"/>
      <c r="P19" s="21"/>
      <c r="Q19" s="21"/>
      <c r="R19" s="21"/>
      <c r="S19" s="21">
        <f t="shared" si="0"/>
        <v>0</v>
      </c>
      <c r="T19" s="21">
        <f t="shared" si="0"/>
        <v>0</v>
      </c>
    </row>
    <row r="20" spans="4:20">
      <c r="D20" s="24" t="s">
        <v>102</v>
      </c>
      <c r="E20" s="24"/>
      <c r="F20" s="19"/>
      <c r="G20" s="21"/>
      <c r="H20" s="21"/>
      <c r="I20" s="21"/>
      <c r="J20" s="21"/>
      <c r="K20" s="21"/>
      <c r="L20" s="21"/>
      <c r="M20" s="21"/>
      <c r="N20" s="21"/>
      <c r="O20" s="21"/>
      <c r="P20" s="21"/>
      <c r="Q20" s="21"/>
      <c r="R20" s="21"/>
      <c r="S20" s="21">
        <f t="shared" si="0"/>
        <v>0</v>
      </c>
      <c r="T20" s="21">
        <f t="shared" si="0"/>
        <v>0</v>
      </c>
    </row>
    <row r="21" spans="4:20">
      <c r="D21" s="24" t="s">
        <v>103</v>
      </c>
      <c r="E21" s="24"/>
      <c r="F21" s="19"/>
      <c r="G21" s="21"/>
      <c r="H21" s="21"/>
      <c r="I21" s="21"/>
      <c r="J21" s="21"/>
      <c r="K21" s="21"/>
      <c r="L21" s="21"/>
      <c r="M21" s="21"/>
      <c r="N21" s="21"/>
      <c r="O21" s="21"/>
      <c r="P21" s="21"/>
      <c r="Q21" s="21"/>
      <c r="R21" s="21"/>
      <c r="S21" s="21">
        <f t="shared" si="0"/>
        <v>0</v>
      </c>
      <c r="T21" s="21">
        <f t="shared" si="0"/>
        <v>0</v>
      </c>
    </row>
    <row r="22" spans="4:20">
      <c r="D22" s="24" t="s">
        <v>104</v>
      </c>
      <c r="E22" s="24"/>
      <c r="F22" s="19"/>
      <c r="G22" s="21"/>
      <c r="H22" s="21"/>
      <c r="I22" s="21"/>
      <c r="J22" s="21"/>
      <c r="K22" s="21"/>
      <c r="L22" s="21"/>
      <c r="M22" s="21"/>
      <c r="N22" s="21"/>
      <c r="O22" s="21"/>
      <c r="P22" s="21"/>
      <c r="Q22" s="21"/>
      <c r="R22" s="21"/>
      <c r="S22" s="21">
        <f t="shared" si="0"/>
        <v>0</v>
      </c>
      <c r="T22" s="21">
        <f t="shared" si="0"/>
        <v>0</v>
      </c>
    </row>
    <row r="23" spans="4:20">
      <c r="D23" s="24" t="s">
        <v>367</v>
      </c>
      <c r="E23" s="24"/>
      <c r="F23" s="19"/>
      <c r="G23" s="21"/>
      <c r="H23" s="21"/>
      <c r="I23" s="21"/>
      <c r="J23" s="21"/>
      <c r="K23" s="21"/>
      <c r="L23" s="21"/>
      <c r="M23" s="21"/>
      <c r="N23" s="21"/>
      <c r="O23" s="21"/>
      <c r="P23" s="21"/>
      <c r="Q23" s="21"/>
      <c r="R23" s="21"/>
      <c r="S23" s="21">
        <f t="shared" si="0"/>
        <v>0</v>
      </c>
      <c r="T23" s="21">
        <f t="shared" si="0"/>
        <v>0</v>
      </c>
    </row>
    <row r="24" spans="4:20">
      <c r="D24" s="24" t="s">
        <v>105</v>
      </c>
      <c r="E24" s="24"/>
      <c r="F24" s="19"/>
      <c r="G24" s="21"/>
      <c r="H24" s="21"/>
      <c r="I24" s="21"/>
      <c r="J24" s="21"/>
      <c r="K24" s="21"/>
      <c r="L24" s="21"/>
      <c r="M24" s="21"/>
      <c r="N24" s="21"/>
      <c r="O24" s="21"/>
      <c r="P24" s="21"/>
      <c r="Q24" s="21"/>
      <c r="R24" s="21"/>
      <c r="S24" s="21">
        <f t="shared" si="0"/>
        <v>0</v>
      </c>
      <c r="T24" s="21">
        <f t="shared" si="0"/>
        <v>0</v>
      </c>
    </row>
    <row r="25" spans="4:20">
      <c r="D25" s="24"/>
      <c r="E25" s="24"/>
      <c r="F25" s="19"/>
      <c r="G25" s="21"/>
      <c r="H25" s="21"/>
      <c r="I25" s="21"/>
      <c r="J25" s="21"/>
      <c r="K25" s="21"/>
      <c r="L25" s="21"/>
      <c r="M25" s="21"/>
      <c r="N25" s="21"/>
      <c r="O25" s="21"/>
      <c r="P25" s="21"/>
      <c r="Q25" s="21"/>
      <c r="R25" s="21"/>
      <c r="S25" s="21">
        <f t="shared" si="0"/>
        <v>0</v>
      </c>
      <c r="T25" s="21">
        <f t="shared" si="0"/>
        <v>0</v>
      </c>
    </row>
    <row r="26" spans="4:20">
      <c r="D26" s="24"/>
      <c r="E26" s="24"/>
      <c r="F26" s="19"/>
      <c r="G26" s="21"/>
      <c r="H26" s="21"/>
      <c r="I26" s="21"/>
      <c r="J26" s="21"/>
      <c r="K26" s="21"/>
      <c r="L26" s="21"/>
      <c r="M26" s="21"/>
      <c r="N26" s="21"/>
      <c r="O26" s="21"/>
      <c r="P26" s="21"/>
      <c r="Q26" s="21"/>
      <c r="R26" s="21"/>
      <c r="S26" s="21">
        <f t="shared" si="0"/>
        <v>0</v>
      </c>
      <c r="T26" s="21">
        <f t="shared" si="0"/>
        <v>0</v>
      </c>
    </row>
    <row r="27" spans="4:20">
      <c r="D27" s="24"/>
      <c r="E27" s="24"/>
      <c r="F27" s="19"/>
      <c r="G27" s="21"/>
      <c r="H27" s="21"/>
      <c r="I27" s="21"/>
      <c r="J27" s="21"/>
      <c r="K27" s="21"/>
      <c r="L27" s="21"/>
      <c r="M27" s="21"/>
      <c r="N27" s="21"/>
      <c r="O27" s="21"/>
      <c r="P27" s="21"/>
      <c r="Q27" s="21"/>
      <c r="R27" s="21"/>
      <c r="S27" s="21">
        <f t="shared" si="0"/>
        <v>0</v>
      </c>
      <c r="T27" s="21">
        <f t="shared" si="0"/>
        <v>0</v>
      </c>
    </row>
    <row r="28" spans="4:20">
      <c r="D28" s="24"/>
      <c r="E28" s="24"/>
      <c r="F28" s="19"/>
      <c r="G28" s="21"/>
      <c r="H28" s="21"/>
      <c r="I28" s="21"/>
      <c r="J28" s="21"/>
      <c r="K28" s="21"/>
      <c r="L28" s="21"/>
      <c r="M28" s="21"/>
      <c r="N28" s="21"/>
      <c r="O28" s="21"/>
      <c r="P28" s="21"/>
      <c r="Q28" s="21"/>
      <c r="R28" s="21"/>
      <c r="S28" s="21">
        <f t="shared" si="0"/>
        <v>0</v>
      </c>
      <c r="T28" s="21">
        <f t="shared" si="0"/>
        <v>0</v>
      </c>
    </row>
    <row r="29" spans="4:20">
      <c r="D29" s="24"/>
      <c r="E29" s="24"/>
      <c r="F29" s="19"/>
      <c r="G29" s="21"/>
      <c r="H29" s="21"/>
      <c r="I29" s="21"/>
      <c r="J29" s="21"/>
      <c r="K29" s="21"/>
      <c r="L29" s="21"/>
      <c r="M29" s="21"/>
      <c r="N29" s="21"/>
      <c r="O29" s="21"/>
      <c r="P29" s="21"/>
      <c r="Q29" s="21"/>
      <c r="R29" s="21"/>
      <c r="S29" s="21">
        <f t="shared" si="0"/>
        <v>0</v>
      </c>
      <c r="T29" s="21">
        <f t="shared" si="0"/>
        <v>0</v>
      </c>
    </row>
    <row r="30" spans="4:20">
      <c r="D30" s="109" t="s">
        <v>97</v>
      </c>
      <c r="E30" s="109"/>
      <c r="F30" s="109"/>
      <c r="G30" s="23">
        <f>SUM(G17:G29)</f>
        <v>0</v>
      </c>
      <c r="H30" s="23">
        <f t="shared" ref="H30:S30" si="1">SUM(H17:H29)</f>
        <v>0</v>
      </c>
      <c r="I30" s="23">
        <f t="shared" si="1"/>
        <v>0</v>
      </c>
      <c r="J30" s="23">
        <f t="shared" si="1"/>
        <v>0</v>
      </c>
      <c r="K30" s="23">
        <f t="shared" si="1"/>
        <v>0</v>
      </c>
      <c r="L30" s="23">
        <f t="shared" si="1"/>
        <v>0</v>
      </c>
      <c r="M30" s="23">
        <f t="shared" si="1"/>
        <v>0</v>
      </c>
      <c r="N30" s="23">
        <f t="shared" si="1"/>
        <v>0</v>
      </c>
      <c r="O30" s="23">
        <f t="shared" si="1"/>
        <v>0</v>
      </c>
      <c r="P30" s="23">
        <f t="shared" si="1"/>
        <v>0</v>
      </c>
      <c r="Q30" s="23">
        <f t="shared" si="1"/>
        <v>0</v>
      </c>
      <c r="R30" s="23">
        <f t="shared" si="1"/>
        <v>0</v>
      </c>
      <c r="S30" s="23">
        <f t="shared" si="1"/>
        <v>0</v>
      </c>
      <c r="T30" s="23">
        <f t="shared" ref="T30" si="2">SUM(T17:T29)</f>
        <v>0</v>
      </c>
    </row>
    <row r="32" spans="4:20" ht="14.5" customHeight="1">
      <c r="D32" s="165" t="s">
        <v>106</v>
      </c>
      <c r="E32" s="165"/>
      <c r="F32" s="165"/>
      <c r="G32" s="165"/>
      <c r="H32" s="165"/>
      <c r="I32" s="165"/>
      <c r="J32" s="165"/>
      <c r="K32" s="165"/>
      <c r="L32" s="165"/>
      <c r="M32" s="165"/>
      <c r="N32" s="165"/>
      <c r="O32" s="165"/>
      <c r="P32" s="165"/>
      <c r="Q32" s="165"/>
      <c r="R32" s="165"/>
      <c r="S32" s="165"/>
      <c r="T32" s="165"/>
    </row>
    <row r="33" spans="4:20">
      <c r="D33" s="180" t="s">
        <v>107</v>
      </c>
      <c r="E33" s="180"/>
      <c r="F33" s="180" t="s">
        <v>109</v>
      </c>
      <c r="G33" s="180"/>
      <c r="H33" s="180"/>
      <c r="I33" s="180"/>
      <c r="J33" s="180" t="s">
        <v>110</v>
      </c>
      <c r="K33" s="180"/>
      <c r="L33" s="180" t="s">
        <v>108</v>
      </c>
      <c r="M33" s="180"/>
      <c r="N33" s="180"/>
      <c r="O33" s="180"/>
      <c r="P33" s="180" t="s">
        <v>92</v>
      </c>
      <c r="Q33" s="180"/>
      <c r="R33" s="180" t="s">
        <v>93</v>
      </c>
      <c r="S33" s="180"/>
      <c r="T33" s="180"/>
    </row>
    <row r="34" spans="4:20">
      <c r="D34" s="177"/>
      <c r="E34" s="177"/>
      <c r="F34" s="177"/>
      <c r="G34" s="177"/>
      <c r="H34" s="177"/>
      <c r="I34" s="177"/>
      <c r="J34" s="177"/>
      <c r="K34" s="177"/>
      <c r="L34" s="177"/>
      <c r="M34" s="177"/>
      <c r="N34" s="177"/>
      <c r="O34" s="177"/>
      <c r="P34" s="178"/>
      <c r="Q34" s="177"/>
      <c r="R34" s="177"/>
      <c r="S34" s="177"/>
      <c r="T34" s="177"/>
    </row>
    <row r="35" spans="4:20">
      <c r="D35" s="177"/>
      <c r="E35" s="177"/>
      <c r="F35" s="177"/>
      <c r="G35" s="177"/>
      <c r="H35" s="177"/>
      <c r="I35" s="177"/>
      <c r="J35" s="177"/>
      <c r="K35" s="177"/>
      <c r="L35" s="177"/>
      <c r="M35" s="177"/>
      <c r="N35" s="177"/>
      <c r="O35" s="177"/>
      <c r="P35" s="178"/>
      <c r="Q35" s="177"/>
      <c r="R35" s="177"/>
      <c r="S35" s="177"/>
      <c r="T35" s="177"/>
    </row>
    <row r="36" spans="4:20">
      <c r="D36" s="177"/>
      <c r="E36" s="177"/>
      <c r="F36" s="177"/>
      <c r="G36" s="177"/>
      <c r="H36" s="177"/>
      <c r="I36" s="177"/>
      <c r="J36" s="177"/>
      <c r="K36" s="177"/>
      <c r="L36" s="177"/>
      <c r="M36" s="177"/>
      <c r="N36" s="177"/>
      <c r="O36" s="177"/>
      <c r="P36" s="178"/>
      <c r="Q36" s="177"/>
      <c r="R36" s="177"/>
      <c r="S36" s="177"/>
      <c r="T36" s="177"/>
    </row>
    <row r="37" spans="4:20">
      <c r="D37" s="177"/>
      <c r="E37" s="177"/>
      <c r="F37" s="177"/>
      <c r="G37" s="177"/>
      <c r="H37" s="177"/>
      <c r="I37" s="177"/>
      <c r="J37" s="177"/>
      <c r="K37" s="177"/>
      <c r="L37" s="177"/>
      <c r="M37" s="177"/>
      <c r="N37" s="177"/>
      <c r="O37" s="177"/>
      <c r="P37" s="178"/>
      <c r="Q37" s="177"/>
      <c r="R37" s="177"/>
      <c r="S37" s="177"/>
      <c r="T37" s="177"/>
    </row>
    <row r="38" spans="4:20">
      <c r="D38" s="177"/>
      <c r="E38" s="177"/>
      <c r="F38" s="177"/>
      <c r="G38" s="177"/>
      <c r="H38" s="177"/>
      <c r="I38" s="177"/>
      <c r="J38" s="177"/>
      <c r="K38" s="177"/>
      <c r="L38" s="177"/>
      <c r="M38" s="177"/>
      <c r="N38" s="177"/>
      <c r="O38" s="177"/>
      <c r="P38" s="178"/>
      <c r="Q38" s="177"/>
      <c r="R38" s="177"/>
      <c r="S38" s="177"/>
      <c r="T38" s="177"/>
    </row>
    <row r="39" spans="4:20">
      <c r="D39" s="177"/>
      <c r="E39" s="177"/>
      <c r="F39" s="177"/>
      <c r="G39" s="177"/>
      <c r="H39" s="177"/>
      <c r="I39" s="177"/>
      <c r="J39" s="177"/>
      <c r="K39" s="177"/>
      <c r="L39" s="177"/>
      <c r="M39" s="177"/>
      <c r="N39" s="177"/>
      <c r="O39" s="177"/>
      <c r="P39" s="178"/>
      <c r="Q39" s="177"/>
      <c r="R39" s="177"/>
      <c r="S39" s="177"/>
      <c r="T39" s="177"/>
    </row>
    <row r="40" spans="4:20">
      <c r="D40" s="177"/>
      <c r="E40" s="177"/>
      <c r="F40" s="177"/>
      <c r="G40" s="177"/>
      <c r="H40" s="177"/>
      <c r="I40" s="177"/>
      <c r="J40" s="177"/>
      <c r="K40" s="177"/>
      <c r="L40" s="177"/>
      <c r="M40" s="177"/>
      <c r="N40" s="177"/>
      <c r="O40" s="177"/>
      <c r="P40" s="178"/>
      <c r="Q40" s="177"/>
      <c r="R40" s="177"/>
      <c r="S40" s="177"/>
      <c r="T40" s="177"/>
    </row>
    <row r="41" spans="4:20">
      <c r="D41" s="177"/>
      <c r="E41" s="177"/>
      <c r="F41" s="177"/>
      <c r="G41" s="177"/>
      <c r="H41" s="177"/>
      <c r="I41" s="177"/>
      <c r="J41" s="177"/>
      <c r="K41" s="177"/>
      <c r="L41" s="177"/>
      <c r="M41" s="177"/>
      <c r="N41" s="177"/>
      <c r="O41" s="177"/>
      <c r="P41" s="178"/>
      <c r="Q41" s="177"/>
      <c r="R41" s="177"/>
      <c r="S41" s="177"/>
      <c r="T41" s="177"/>
    </row>
    <row r="42" spans="4:20">
      <c r="D42" s="177"/>
      <c r="E42" s="177"/>
      <c r="F42" s="177"/>
      <c r="G42" s="177"/>
      <c r="H42" s="177"/>
      <c r="I42" s="177"/>
      <c r="J42" s="177"/>
      <c r="K42" s="177"/>
      <c r="L42" s="177"/>
      <c r="M42" s="177"/>
      <c r="N42" s="177"/>
      <c r="O42" s="177"/>
      <c r="P42" s="178"/>
      <c r="Q42" s="177"/>
      <c r="R42" s="177"/>
      <c r="S42" s="177"/>
      <c r="T42" s="177"/>
    </row>
    <row r="43" spans="4:20">
      <c r="D43" s="177"/>
      <c r="E43" s="177"/>
      <c r="F43" s="177"/>
      <c r="G43" s="177"/>
      <c r="H43" s="177"/>
      <c r="I43" s="177"/>
      <c r="J43" s="177"/>
      <c r="K43" s="177"/>
      <c r="L43" s="177"/>
      <c r="M43" s="177"/>
      <c r="N43" s="177"/>
      <c r="O43" s="177"/>
      <c r="P43" s="178"/>
      <c r="Q43" s="177"/>
      <c r="R43" s="177"/>
      <c r="S43" s="177"/>
      <c r="T43" s="177"/>
    </row>
    <row r="44" spans="4:20">
      <c r="D44" s="177"/>
      <c r="E44" s="177"/>
      <c r="F44" s="177"/>
      <c r="G44" s="177"/>
      <c r="H44" s="177"/>
      <c r="I44" s="177"/>
      <c r="J44" s="177"/>
      <c r="K44" s="177"/>
      <c r="L44" s="177"/>
      <c r="M44" s="177"/>
      <c r="N44" s="177"/>
      <c r="O44" s="177"/>
      <c r="P44" s="178"/>
      <c r="Q44" s="177"/>
      <c r="R44" s="177"/>
      <c r="S44" s="177"/>
      <c r="T44" s="177"/>
    </row>
    <row r="45" spans="4:20">
      <c r="D45" s="177"/>
      <c r="E45" s="177"/>
      <c r="F45" s="177"/>
      <c r="G45" s="177"/>
      <c r="H45" s="177"/>
      <c r="I45" s="177"/>
      <c r="J45" s="177"/>
      <c r="K45" s="177"/>
      <c r="L45" s="177"/>
      <c r="M45" s="177"/>
      <c r="N45" s="177"/>
      <c r="O45" s="177"/>
      <c r="P45" s="178"/>
      <c r="Q45" s="177"/>
      <c r="R45" s="177"/>
      <c r="S45" s="177"/>
      <c r="T45" s="177"/>
    </row>
    <row r="46" spans="4:20">
      <c r="D46" s="177"/>
      <c r="E46" s="177"/>
      <c r="F46" s="177"/>
      <c r="G46" s="177"/>
      <c r="H46" s="177"/>
      <c r="I46" s="177"/>
      <c r="J46" s="177"/>
      <c r="K46" s="177"/>
      <c r="L46" s="177"/>
      <c r="M46" s="177"/>
      <c r="N46" s="177"/>
      <c r="O46" s="177"/>
      <c r="P46" s="178"/>
      <c r="Q46" s="177"/>
      <c r="R46" s="177"/>
      <c r="S46" s="177"/>
      <c r="T46" s="177"/>
    </row>
    <row r="47" spans="4:20">
      <c r="D47" s="177"/>
      <c r="E47" s="177"/>
      <c r="F47" s="177"/>
      <c r="G47" s="177"/>
      <c r="H47" s="177"/>
      <c r="I47" s="177"/>
      <c r="J47" s="177"/>
      <c r="K47" s="177"/>
      <c r="L47" s="177"/>
      <c r="M47" s="177"/>
      <c r="N47" s="177"/>
      <c r="O47" s="177"/>
      <c r="P47" s="178"/>
      <c r="Q47" s="177"/>
      <c r="R47" s="177"/>
      <c r="S47" s="177"/>
      <c r="T47" s="177"/>
    </row>
    <row r="48" spans="4:20">
      <c r="D48" s="177"/>
      <c r="E48" s="177"/>
      <c r="F48" s="177"/>
      <c r="G48" s="177"/>
      <c r="H48" s="177"/>
      <c r="I48" s="177"/>
      <c r="J48" s="177"/>
      <c r="K48" s="177"/>
      <c r="L48" s="177"/>
      <c r="M48" s="177"/>
      <c r="N48" s="177"/>
      <c r="O48" s="177"/>
      <c r="P48" s="178"/>
      <c r="Q48" s="177"/>
      <c r="R48" s="177"/>
      <c r="S48" s="177"/>
      <c r="T48" s="177"/>
    </row>
    <row r="49" spans="4:20">
      <c r="D49" s="177"/>
      <c r="E49" s="177"/>
      <c r="F49" s="177"/>
      <c r="G49" s="177"/>
      <c r="H49" s="177"/>
      <c r="I49" s="177"/>
      <c r="J49" s="177"/>
      <c r="K49" s="177"/>
      <c r="L49" s="177"/>
      <c r="M49" s="177"/>
      <c r="N49" s="177"/>
      <c r="O49" s="177"/>
      <c r="P49" s="178"/>
      <c r="Q49" s="177"/>
      <c r="R49" s="177"/>
      <c r="S49" s="177"/>
      <c r="T49" s="177"/>
    </row>
  </sheetData>
  <mergeCells count="124">
    <mergeCell ref="E4:T4"/>
    <mergeCell ref="R2:T2"/>
    <mergeCell ref="E2:Q2"/>
    <mergeCell ref="E8:M8"/>
    <mergeCell ref="N8:P8"/>
    <mergeCell ref="D15:D16"/>
    <mergeCell ref="E15:E16"/>
    <mergeCell ref="D35:E35"/>
    <mergeCell ref="F35:I35"/>
    <mergeCell ref="J35:K35"/>
    <mergeCell ref="S15:T15"/>
    <mergeCell ref="R34:T34"/>
    <mergeCell ref="D14:T14"/>
    <mergeCell ref="R46:T46"/>
    <mergeCell ref="R47:T47"/>
    <mergeCell ref="R48:T48"/>
    <mergeCell ref="E6:I6"/>
    <mergeCell ref="J6:K6"/>
    <mergeCell ref="L6:N6"/>
    <mergeCell ref="O6:P6"/>
    <mergeCell ref="E11:T11"/>
    <mergeCell ref="E12:T12"/>
    <mergeCell ref="D10:T10"/>
    <mergeCell ref="Q8:T8"/>
    <mergeCell ref="Q6:T6"/>
    <mergeCell ref="D36:E36"/>
    <mergeCell ref="R45:T45"/>
    <mergeCell ref="R37:T37"/>
    <mergeCell ref="R38:T38"/>
    <mergeCell ref="R39:T39"/>
    <mergeCell ref="R40:T40"/>
    <mergeCell ref="R41:T41"/>
    <mergeCell ref="R42:T42"/>
    <mergeCell ref="R43:T43"/>
    <mergeCell ref="R44:T44"/>
    <mergeCell ref="F36:I36"/>
    <mergeCell ref="J36:K36"/>
    <mergeCell ref="L36:O36"/>
    <mergeCell ref="P36:Q36"/>
    <mergeCell ref="L35:O35"/>
    <mergeCell ref="P35:Q35"/>
    <mergeCell ref="F15:F16"/>
    <mergeCell ref="G15:R15"/>
    <mergeCell ref="R35:T35"/>
    <mergeCell ref="R36:T36"/>
    <mergeCell ref="D34:E34"/>
    <mergeCell ref="F34:I34"/>
    <mergeCell ref="J34:K34"/>
    <mergeCell ref="L34:O34"/>
    <mergeCell ref="P34:Q34"/>
    <mergeCell ref="D30:F30"/>
    <mergeCell ref="D33:E33"/>
    <mergeCell ref="F33:I33"/>
    <mergeCell ref="J33:K33"/>
    <mergeCell ref="L33:O33"/>
    <mergeCell ref="P33:Q33"/>
    <mergeCell ref="D32:T32"/>
    <mergeCell ref="R33:T33"/>
    <mergeCell ref="D38:E38"/>
    <mergeCell ref="F38:I38"/>
    <mergeCell ref="J38:K38"/>
    <mergeCell ref="L38:O38"/>
    <mergeCell ref="P38:Q38"/>
    <mergeCell ref="D37:E37"/>
    <mergeCell ref="F37:I37"/>
    <mergeCell ref="J37:K37"/>
    <mergeCell ref="L37:O37"/>
    <mergeCell ref="P37:Q37"/>
    <mergeCell ref="D40:E40"/>
    <mergeCell ref="F40:I40"/>
    <mergeCell ref="J40:K40"/>
    <mergeCell ref="L40:O40"/>
    <mergeCell ref="P40:Q40"/>
    <mergeCell ref="D39:E39"/>
    <mergeCell ref="F39:I39"/>
    <mergeCell ref="J39:K39"/>
    <mergeCell ref="L39:O39"/>
    <mergeCell ref="P39:Q39"/>
    <mergeCell ref="D42:E42"/>
    <mergeCell ref="F42:I42"/>
    <mergeCell ref="J42:K42"/>
    <mergeCell ref="L42:O42"/>
    <mergeCell ref="P42:Q42"/>
    <mergeCell ref="D41:E41"/>
    <mergeCell ref="F41:I41"/>
    <mergeCell ref="J41:K41"/>
    <mergeCell ref="L41:O41"/>
    <mergeCell ref="P41:Q41"/>
    <mergeCell ref="J45:K45"/>
    <mergeCell ref="L45:O45"/>
    <mergeCell ref="P45:Q45"/>
    <mergeCell ref="D44:E44"/>
    <mergeCell ref="F44:I44"/>
    <mergeCell ref="J44:K44"/>
    <mergeCell ref="L44:O44"/>
    <mergeCell ref="P44:Q44"/>
    <mergeCell ref="D43:E43"/>
    <mergeCell ref="F43:I43"/>
    <mergeCell ref="J43:K43"/>
    <mergeCell ref="L43:O43"/>
    <mergeCell ref="P43:Q43"/>
    <mergeCell ref="D45:E45"/>
    <mergeCell ref="F45:I45"/>
    <mergeCell ref="D49:E49"/>
    <mergeCell ref="F49:I49"/>
    <mergeCell ref="J49:K49"/>
    <mergeCell ref="L49:O49"/>
    <mergeCell ref="P49:Q49"/>
    <mergeCell ref="R49:T49"/>
    <mergeCell ref="D48:E48"/>
    <mergeCell ref="F48:I48"/>
    <mergeCell ref="J48:K48"/>
    <mergeCell ref="L48:O48"/>
    <mergeCell ref="P48:Q48"/>
    <mergeCell ref="D47:E47"/>
    <mergeCell ref="F47:I47"/>
    <mergeCell ref="J47:K47"/>
    <mergeCell ref="L47:O47"/>
    <mergeCell ref="P47:Q47"/>
    <mergeCell ref="D46:E46"/>
    <mergeCell ref="F46:I46"/>
    <mergeCell ref="J46:K46"/>
    <mergeCell ref="L46:O46"/>
    <mergeCell ref="P46:Q46"/>
  </mergeCells>
  <dataValidations count="1">
    <dataValidation type="list" allowBlank="1" showInputMessage="1" showErrorMessage="1" sqref="F17:F29" xr:uid="{32FA48F8-BD09-4C8C-A85A-67889EB5BF0A}">
      <formula1>$D$34:$D$49</formula1>
    </dataValidation>
  </dataValidations>
  <pageMargins left="0.51181102362204722" right="0.51181102362204722" top="0.78740157480314965" bottom="0.78740157480314965" header="0.31496062992125984" footer="0.31496062992125984"/>
  <pageSetup paperSize="9" scale="86"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5DA1776-ECB1-4CAB-B7F4-7AB237F9F47B}">
          <x14:formula1>
            <xm:f>Listas!$M$2:$M$45</xm:f>
          </x14:formula1>
          <xm:sqref>E6:I6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13</vt:i4>
      </vt:variant>
    </vt:vector>
  </HeadingPairs>
  <TitlesOfParts>
    <vt:vector size="28" baseType="lpstr">
      <vt:lpstr>Orientações Gerais</vt:lpstr>
      <vt:lpstr>Anexo I-Combustíveis</vt:lpstr>
      <vt:lpstr>Anexo II-Gases</vt:lpstr>
      <vt:lpstr>Anexo III-Mudança e Uso do Solo</vt:lpstr>
      <vt:lpstr>Anexo IV-Resíduos</vt:lpstr>
      <vt:lpstr>Anexo V-Efluentes</vt:lpstr>
      <vt:lpstr>Anexo VI-Energia Elétrica</vt:lpstr>
      <vt:lpstr>Anexo VII-Transp. e Logística</vt:lpstr>
      <vt:lpstr>Anexo VIII-Materiais e Insumos</vt:lpstr>
      <vt:lpstr>Anexo X-Água</vt:lpstr>
      <vt:lpstr>Anexo XI-Social</vt:lpstr>
      <vt:lpstr>Declaração</vt:lpstr>
      <vt:lpstr>Guia de Gestão Ambiental</vt:lpstr>
      <vt:lpstr>Análise Crítica de Desvios</vt:lpstr>
      <vt:lpstr>Listas</vt:lpstr>
      <vt:lpstr>'Análise Crítica de Desvios'!Print_Area</vt:lpstr>
      <vt:lpstr>'Anexo I-Combustíveis'!Print_Area</vt:lpstr>
      <vt:lpstr>'Anexo II-Gases'!Print_Area</vt:lpstr>
      <vt:lpstr>'Anexo III-Mudança e Uso do Solo'!Print_Area</vt:lpstr>
      <vt:lpstr>'Anexo IV-Resíduos'!Print_Area</vt:lpstr>
      <vt:lpstr>'Anexo V-Efluentes'!Print_Area</vt:lpstr>
      <vt:lpstr>'Anexo VI-Energia Elétrica'!Print_Area</vt:lpstr>
      <vt:lpstr>'Anexo VIII-Materiais e Insumos'!Print_Area</vt:lpstr>
      <vt:lpstr>'Anexo VII-Transp. e Logística'!Print_Area</vt:lpstr>
      <vt:lpstr>'Anexo X-Água'!Print_Area</vt:lpstr>
      <vt:lpstr>'Anexo XI-Social'!Print_Area</vt:lpstr>
      <vt:lpstr>Declaração!Print_Area</vt:lpstr>
      <vt:lpstr>'Guia de Gestão Ambiental'!Print_Area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 Ricotta</dc:creator>
  <cp:lastModifiedBy>Ana Carolina Rodrigues Teixeira</cp:lastModifiedBy>
  <cp:lastPrinted>2021-09-22T01:20:54Z</cp:lastPrinted>
  <dcterms:created xsi:type="dcterms:W3CDTF">2021-09-21T13:19:49Z</dcterms:created>
  <dcterms:modified xsi:type="dcterms:W3CDTF">2026-07-29T19:07:32Z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7170e-801f-45f5-bc16-63d90c62b0e5_Enabled">
    <vt:lpwstr>true</vt:lpwstr>
  </property>
  <property fmtid="{D5CDD505-2E9C-101B-9397-08002B2CF9AE}" pid="3" name="MSIP_Label_2b87170e-801f-45f5-bc16-63d90c62b0e5_SetDate">
    <vt:lpwstr>2023-10-23T14:41:25Z</vt:lpwstr>
  </property>
  <property fmtid="{D5CDD505-2E9C-101B-9397-08002B2CF9AE}" pid="4" name="MSIP_Label_2b87170e-801f-45f5-bc16-63d90c62b0e5_Method">
    <vt:lpwstr>Standard</vt:lpwstr>
  </property>
  <property fmtid="{D5CDD505-2E9C-101B-9397-08002B2CF9AE}" pid="5" name="MSIP_Label_2b87170e-801f-45f5-bc16-63d90c62b0e5_Name">
    <vt:lpwstr>Público</vt:lpwstr>
  </property>
  <property fmtid="{D5CDD505-2E9C-101B-9397-08002B2CF9AE}" pid="6" name="MSIP_Label_2b87170e-801f-45f5-bc16-63d90c62b0e5_SiteId">
    <vt:lpwstr>bee8f688-a48d-4e4d-9763-890a8b24ed75</vt:lpwstr>
  </property>
  <property fmtid="{D5CDD505-2E9C-101B-9397-08002B2CF9AE}" pid="7" name="MSIP_Label_2b87170e-801f-45f5-bc16-63d90c62b0e5_ActionId">
    <vt:lpwstr>260cb78a-50ac-4612-9a00-8216a8a6c994</vt:lpwstr>
  </property>
  <property fmtid="{D5CDD505-2E9C-101B-9397-08002B2CF9AE}" pid="8" name="MSIP_Label_2b87170e-801f-45f5-bc16-63d90c62b0e5_ContentBits">
    <vt:lpwstr>0</vt:lpwstr>
  </property>
</Properties>
</file>